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autoCompressPictures="0"/>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B0C52EA6-F873-497D-8126-391E232726E4}" xr6:coauthVersionLast="47" xr6:coauthVersionMax="47" xr10:uidLastSave="{00000000-0000-0000-0000-000000000000}"/>
  <bookViews>
    <workbookView xWindow="-120" yWindow="-120" windowWidth="29040" windowHeight="15840" tabRatio="932" xr2:uid="{00000000-000D-0000-FFFF-FFFF00000000}"/>
  </bookViews>
  <sheets>
    <sheet name="Summary" sheetId="25" r:id="rId1"/>
    <sheet name="MH-60S 5PAA CVW v220921" sheetId="44" r:id="rId2"/>
    <sheet name="MH-60S 1PAA MIW v220921" sheetId="39" r:id="rId3"/>
    <sheet name="MH-60S 1PAA RFS v220921" sheetId="38" r:id="rId4"/>
    <sheet name="MH-60S 1PAA SUW v220921" sheetId="34" r:id="rId5"/>
    <sheet name="MH-60S 2PAA CLF HUM v220921" sheetId="31" r:id="rId6"/>
    <sheet name="MH-60S 3PAA EXP v220921" sheetId="32" r:id="rId7"/>
    <sheet name="MH-60S 4PAA RFS v220921" sheetId="33" r:id="rId8"/>
    <sheet name="MH-60S 4PAA HSC85 v220921" sheetId="40" r:id="rId9"/>
    <sheet name="MH-60S FRS Baseline v211105" sheetId="45" r:id="rId10"/>
    <sheet name="ACTC Mapping v210704" sheetId="42" r:id="rId11"/>
  </sheets>
  <definedNames>
    <definedName name="_xlnm.Print_Area" localSheetId="10">'ACTC Mapping v210704'!$C$1:$BD$94</definedName>
    <definedName name="_xlnm.Print_Area" localSheetId="2">'MH-60S 1PAA MIW v220921'!$B$1:$CL$26</definedName>
    <definedName name="_xlnm.Print_Area" localSheetId="3">'MH-60S 1PAA RFS v220921'!$B$1:$CS$38</definedName>
    <definedName name="_xlnm.Print_Area" localSheetId="4">'MH-60S 1PAA SUW v220921'!$B$1:$CC$26</definedName>
    <definedName name="_xlnm.Print_Area" localSheetId="5">'MH-60S 2PAA CLF HUM v220921'!$B$1:$CB$26</definedName>
    <definedName name="_xlnm.Print_Area" localSheetId="6">'MH-60S 3PAA EXP v220921'!$B$1:$DA$40</definedName>
    <definedName name="_xlnm.Print_Area" localSheetId="8">'MH-60S 4PAA HSC85 v220921'!$B$1:$CR$26</definedName>
    <definedName name="_xlnm.Print_Area" localSheetId="7">'MH-60S 4PAA RFS v220921'!$B$1:$CW$38</definedName>
    <definedName name="_xlnm.Print_Area" localSheetId="1">'MH-60S 5PAA CVW v220921'!$B$1:$DI$44</definedName>
    <definedName name="_xlnm.Print_Area" localSheetId="9">'MH-60S FRS Baseline v211105'!$A$1:$AN$74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5" l="1"/>
  <c r="AU92" i="45" l="1"/>
  <c r="AM92" i="45"/>
  <c r="AE92" i="45"/>
  <c r="W92" i="45"/>
  <c r="O92" i="45"/>
  <c r="G92" i="45"/>
  <c r="AU91" i="45"/>
  <c r="AM91" i="45"/>
  <c r="AE91" i="45"/>
  <c r="W91" i="45"/>
  <c r="O91" i="45"/>
  <c r="G91" i="45"/>
  <c r="AU90" i="45"/>
  <c r="AM90" i="45"/>
  <c r="AE90" i="45"/>
  <c r="W90" i="45"/>
  <c r="O90" i="45"/>
  <c r="G90" i="45"/>
  <c r="AU89" i="45"/>
  <c r="AM89" i="45"/>
  <c r="AE89" i="45"/>
  <c r="W89" i="45"/>
  <c r="O89" i="45"/>
  <c r="G89" i="45"/>
  <c r="AU88" i="45"/>
  <c r="AM88" i="45"/>
  <c r="AE88" i="45"/>
  <c r="W88" i="45"/>
  <c r="O88" i="45"/>
  <c r="G88" i="45"/>
  <c r="AU87" i="45"/>
  <c r="AM87" i="45"/>
  <c r="AE87" i="45"/>
  <c r="W87" i="45"/>
  <c r="O87" i="45"/>
  <c r="G87" i="45"/>
  <c r="AU86" i="45"/>
  <c r="AM86" i="45"/>
  <c r="AE86" i="45"/>
  <c r="W86" i="45"/>
  <c r="O86" i="45"/>
  <c r="G86" i="45"/>
  <c r="AU85" i="45"/>
  <c r="AM85" i="45"/>
  <c r="AE85" i="45"/>
  <c r="W85" i="45"/>
  <c r="O85" i="45"/>
  <c r="G85" i="45"/>
  <c r="AU84" i="45"/>
  <c r="AM84" i="45"/>
  <c r="AE84" i="45"/>
  <c r="W84" i="45"/>
  <c r="O84" i="45"/>
  <c r="G84" i="45"/>
  <c r="AU83" i="45"/>
  <c r="AM83" i="45"/>
  <c r="AE83" i="45"/>
  <c r="W83" i="45"/>
  <c r="O83" i="45"/>
  <c r="G83" i="45"/>
  <c r="AU82" i="45"/>
  <c r="AM82" i="45"/>
  <c r="AE82" i="45"/>
  <c r="W82" i="45"/>
  <c r="O82" i="45"/>
  <c r="G82" i="45"/>
  <c r="AU81" i="45"/>
  <c r="AM81" i="45"/>
  <c r="AE81" i="45"/>
  <c r="W81" i="45"/>
  <c r="O81" i="45"/>
  <c r="G81" i="45"/>
  <c r="AU80" i="45"/>
  <c r="AM80" i="45"/>
  <c r="AE80" i="45"/>
  <c r="W80" i="45"/>
  <c r="O80" i="45"/>
  <c r="G80" i="45"/>
  <c r="AU79" i="45"/>
  <c r="AM79" i="45"/>
  <c r="AE79" i="45"/>
  <c r="W79" i="45"/>
  <c r="O79" i="45"/>
  <c r="G79" i="45"/>
  <c r="AU78" i="45"/>
  <c r="AM78" i="45"/>
  <c r="AE78" i="45"/>
  <c r="W78" i="45"/>
  <c r="O78" i="45"/>
  <c r="G78" i="45"/>
  <c r="AU77" i="45"/>
  <c r="AM77" i="45"/>
  <c r="AE77" i="45"/>
  <c r="W77" i="45"/>
  <c r="O77" i="45"/>
  <c r="G77" i="45"/>
  <c r="AU76" i="45"/>
  <c r="AM76" i="45"/>
  <c r="AE76" i="45"/>
  <c r="W76" i="45"/>
  <c r="O76" i="45"/>
  <c r="G76" i="45"/>
  <c r="AU75" i="45"/>
  <c r="AM75" i="45"/>
  <c r="AE75" i="45"/>
  <c r="W75" i="45"/>
  <c r="O75" i="45"/>
  <c r="G75" i="45"/>
  <c r="AU74" i="45"/>
  <c r="AM74" i="45"/>
  <c r="AE74" i="45"/>
  <c r="W74" i="45"/>
  <c r="O74" i="45"/>
  <c r="G74" i="45"/>
  <c r="AU73" i="45"/>
  <c r="AM73" i="45"/>
  <c r="AE73" i="45"/>
  <c r="W73" i="45"/>
  <c r="O73" i="45"/>
  <c r="G73" i="45"/>
  <c r="AU72" i="45"/>
  <c r="AM72" i="45"/>
  <c r="AE72" i="45"/>
  <c r="W72" i="45"/>
  <c r="O72" i="45"/>
  <c r="G72" i="45"/>
  <c r="AU71" i="45"/>
  <c r="AM71" i="45"/>
  <c r="AE71" i="45"/>
  <c r="W71" i="45"/>
  <c r="O71" i="45"/>
  <c r="G71" i="45"/>
  <c r="AU70" i="45"/>
  <c r="AM70" i="45"/>
  <c r="AE70" i="45"/>
  <c r="W70" i="45"/>
  <c r="O70" i="45"/>
  <c r="G70" i="45"/>
  <c r="AU69" i="45"/>
  <c r="AM69" i="45"/>
  <c r="AE69" i="45"/>
  <c r="W69" i="45"/>
  <c r="O69" i="45"/>
  <c r="G69" i="45"/>
  <c r="AU68" i="45"/>
  <c r="AM68" i="45"/>
  <c r="AE68" i="45"/>
  <c r="W68" i="45"/>
  <c r="O68" i="45"/>
  <c r="G68" i="45"/>
  <c r="AU67" i="45"/>
  <c r="AM67" i="45"/>
  <c r="AE67" i="45"/>
  <c r="W67" i="45"/>
  <c r="O67" i="45"/>
  <c r="G67" i="45"/>
  <c r="AU66" i="45"/>
  <c r="AM66" i="45"/>
  <c r="AE66" i="45"/>
  <c r="W66" i="45"/>
  <c r="O66" i="45"/>
  <c r="G66" i="45"/>
  <c r="AU65" i="45"/>
  <c r="AM65" i="45"/>
  <c r="AE65" i="45"/>
  <c r="W65" i="45"/>
  <c r="O65" i="45"/>
  <c r="G65" i="45"/>
  <c r="AU64" i="45"/>
  <c r="AM64" i="45"/>
  <c r="AE64" i="45"/>
  <c r="W64" i="45"/>
  <c r="O64" i="45"/>
  <c r="G64" i="45"/>
  <c r="AU63" i="45"/>
  <c r="AM63" i="45"/>
  <c r="AE63" i="45"/>
  <c r="W63" i="45"/>
  <c r="O63" i="45"/>
  <c r="G63" i="45"/>
  <c r="AU62" i="45"/>
  <c r="AM62" i="45"/>
  <c r="AE62" i="45"/>
  <c r="W62" i="45"/>
  <c r="O62" i="45"/>
  <c r="G62" i="45"/>
  <c r="AU61" i="45"/>
  <c r="AM61" i="45"/>
  <c r="AE61" i="45"/>
  <c r="W61" i="45"/>
  <c r="O61" i="45"/>
  <c r="G61" i="45"/>
  <c r="AU60" i="45"/>
  <c r="AM60" i="45"/>
  <c r="AE60" i="45"/>
  <c r="W60" i="45"/>
  <c r="O60" i="45"/>
  <c r="G60" i="45"/>
  <c r="AU59" i="45"/>
  <c r="AM59" i="45"/>
  <c r="AE59" i="45"/>
  <c r="W59" i="45"/>
  <c r="O59" i="45"/>
  <c r="G59" i="45"/>
  <c r="AU58" i="45"/>
  <c r="AM58" i="45"/>
  <c r="AE58" i="45"/>
  <c r="W58" i="45"/>
  <c r="O58" i="45"/>
  <c r="G58" i="45"/>
  <c r="AU57" i="45"/>
  <c r="AM57" i="45"/>
  <c r="AE57" i="45"/>
  <c r="W57" i="45"/>
  <c r="O57" i="45"/>
  <c r="G57" i="45"/>
  <c r="AU56" i="45"/>
  <c r="AM56" i="45"/>
  <c r="AE56" i="45"/>
  <c r="W56" i="45"/>
  <c r="O56" i="45"/>
  <c r="G56" i="45"/>
  <c r="AU55" i="45"/>
  <c r="AM55" i="45"/>
  <c r="AE55" i="45"/>
  <c r="W55" i="45"/>
  <c r="O55" i="45"/>
  <c r="G55" i="45"/>
  <c r="AU54" i="45"/>
  <c r="AM54" i="45"/>
  <c r="AE54" i="45"/>
  <c r="W54" i="45"/>
  <c r="O54" i="45"/>
  <c r="G54" i="45"/>
  <c r="AU53" i="45"/>
  <c r="AM53" i="45"/>
  <c r="AE53" i="45"/>
  <c r="W53" i="45"/>
  <c r="O53" i="45"/>
  <c r="G53" i="45"/>
  <c r="AU52" i="45"/>
  <c r="AM52" i="45"/>
  <c r="AE52" i="45"/>
  <c r="W52" i="45"/>
  <c r="O52" i="45"/>
  <c r="G52" i="45"/>
  <c r="AU51" i="45"/>
  <c r="AM51" i="45"/>
  <c r="AE51" i="45"/>
  <c r="W51" i="45"/>
  <c r="O51" i="45"/>
  <c r="G51" i="45"/>
  <c r="AU50" i="45"/>
  <c r="AM50" i="45"/>
  <c r="AE50" i="45"/>
  <c r="W50" i="45"/>
  <c r="O50" i="45"/>
  <c r="G50" i="45"/>
  <c r="AU49" i="45"/>
  <c r="AM49" i="45"/>
  <c r="AE49" i="45"/>
  <c r="W49" i="45"/>
  <c r="O49" i="45"/>
  <c r="G49" i="45"/>
  <c r="O48" i="45"/>
  <c r="G48" i="45"/>
  <c r="AU47" i="45"/>
  <c r="AM47" i="45"/>
  <c r="AE47" i="45"/>
  <c r="W47" i="45"/>
  <c r="O47" i="45"/>
  <c r="G47" i="45"/>
  <c r="AU46" i="45"/>
  <c r="AM46" i="45"/>
  <c r="AE46" i="45"/>
  <c r="W46" i="45"/>
  <c r="O46" i="45"/>
  <c r="G46" i="45"/>
  <c r="AU45" i="45"/>
  <c r="AM45" i="45"/>
  <c r="AE45" i="45"/>
  <c r="W45" i="45"/>
  <c r="O45" i="45"/>
  <c r="G45" i="45"/>
  <c r="AU44" i="45"/>
  <c r="AM44" i="45"/>
  <c r="AE44" i="45"/>
  <c r="W44" i="45"/>
  <c r="O44" i="45"/>
  <c r="G44" i="45"/>
  <c r="AU43" i="45"/>
  <c r="AM43" i="45"/>
  <c r="AE43" i="45"/>
  <c r="W43" i="45"/>
  <c r="O43" i="45"/>
  <c r="G43" i="45"/>
  <c r="AU42" i="45"/>
  <c r="AM42" i="45"/>
  <c r="AE42" i="45"/>
  <c r="W42" i="45"/>
  <c r="O42" i="45"/>
  <c r="G42" i="45"/>
  <c r="AU41" i="45"/>
  <c r="AM41" i="45"/>
  <c r="AE41" i="45"/>
  <c r="W41" i="45"/>
  <c r="O41" i="45"/>
  <c r="G41" i="45"/>
  <c r="AU40" i="45"/>
  <c r="AM40" i="45"/>
  <c r="AE40" i="45"/>
  <c r="W40" i="45"/>
  <c r="O40" i="45"/>
  <c r="G40" i="45"/>
  <c r="AU39" i="45"/>
  <c r="AM39" i="45"/>
  <c r="AE39" i="45"/>
  <c r="W39" i="45"/>
  <c r="O39" i="45"/>
  <c r="G39" i="45"/>
  <c r="AU38" i="45"/>
  <c r="AM38" i="45"/>
  <c r="AE38" i="45"/>
  <c r="W38" i="45"/>
  <c r="O38" i="45"/>
  <c r="G38" i="45"/>
  <c r="AU37" i="45"/>
  <c r="AM37" i="45"/>
  <c r="AE37" i="45"/>
  <c r="W37" i="45"/>
  <c r="O37" i="45"/>
  <c r="G37" i="45"/>
  <c r="AU36" i="45"/>
  <c r="AM36" i="45"/>
  <c r="AE36" i="45"/>
  <c r="W36" i="45"/>
  <c r="O36" i="45"/>
  <c r="G36" i="45"/>
  <c r="AU35" i="45"/>
  <c r="AM35" i="45"/>
  <c r="AE35" i="45"/>
  <c r="W35" i="45"/>
  <c r="O35" i="45"/>
  <c r="G35" i="45"/>
  <c r="AU34" i="45"/>
  <c r="AM34" i="45"/>
  <c r="AE34" i="45"/>
  <c r="W34" i="45"/>
  <c r="O34" i="45"/>
  <c r="G34" i="45"/>
  <c r="AU33" i="45"/>
  <c r="AM33" i="45"/>
  <c r="AE33" i="45"/>
  <c r="W33" i="45"/>
  <c r="O33" i="45"/>
  <c r="G33" i="45"/>
  <c r="AU32" i="45"/>
  <c r="AM32" i="45"/>
  <c r="AE32" i="45"/>
  <c r="W32" i="45"/>
  <c r="O32" i="45"/>
  <c r="G32" i="45"/>
  <c r="AU31" i="45"/>
  <c r="AM31" i="45"/>
  <c r="AE31" i="45"/>
  <c r="W31" i="45"/>
  <c r="O31" i="45"/>
  <c r="G31" i="45"/>
  <c r="AU30" i="45"/>
  <c r="AM30" i="45"/>
  <c r="AE30" i="45"/>
  <c r="W30" i="45"/>
  <c r="O30" i="45"/>
  <c r="G30" i="45"/>
  <c r="AU29" i="45"/>
  <c r="AM29" i="45"/>
  <c r="AE29" i="45"/>
  <c r="W29" i="45"/>
  <c r="O29" i="45"/>
  <c r="G29" i="45"/>
  <c r="AU28" i="45"/>
  <c r="AM28" i="45"/>
  <c r="AE28" i="45"/>
  <c r="W28" i="45"/>
  <c r="O28" i="45"/>
  <c r="G28" i="45"/>
  <c r="AU27" i="45"/>
  <c r="AM27" i="45"/>
  <c r="AE27" i="45"/>
  <c r="W27" i="45"/>
  <c r="O27" i="45"/>
  <c r="G27" i="45"/>
  <c r="AU26" i="45"/>
  <c r="AM26" i="45"/>
  <c r="AE26" i="45"/>
  <c r="W26" i="45"/>
  <c r="O26" i="45"/>
  <c r="G26" i="45"/>
  <c r="AU25" i="45"/>
  <c r="AM25" i="45"/>
  <c r="AE25" i="45"/>
  <c r="W25" i="45"/>
  <c r="O25" i="45"/>
  <c r="G25" i="45"/>
  <c r="AU24" i="45"/>
  <c r="AM24" i="45"/>
  <c r="AE24" i="45"/>
  <c r="W24" i="45"/>
  <c r="O24" i="45"/>
  <c r="G24" i="45"/>
  <c r="AU23" i="45"/>
  <c r="AM23" i="45"/>
  <c r="AE23" i="45"/>
  <c r="W23" i="45"/>
  <c r="O23" i="45"/>
  <c r="G23" i="45"/>
  <c r="AU22" i="45"/>
  <c r="AM22" i="45"/>
  <c r="AE22" i="45"/>
  <c r="W22" i="45"/>
  <c r="O22" i="45"/>
  <c r="G22" i="45"/>
  <c r="AU21" i="45"/>
  <c r="AM21" i="45"/>
  <c r="AE21" i="45"/>
  <c r="W21" i="45"/>
  <c r="O21" i="45"/>
  <c r="G21" i="45"/>
  <c r="AU20" i="45"/>
  <c r="AM20" i="45"/>
  <c r="AE20" i="45"/>
  <c r="W20" i="45"/>
  <c r="O20" i="45"/>
  <c r="G20" i="45"/>
  <c r="AU19" i="45"/>
  <c r="AM19" i="45"/>
  <c r="AE19" i="45"/>
  <c r="W19" i="45"/>
  <c r="O19" i="45"/>
  <c r="G19" i="45"/>
  <c r="AU18" i="45"/>
  <c r="AM18" i="45"/>
  <c r="AE18" i="45"/>
  <c r="W18" i="45"/>
  <c r="O18" i="45"/>
  <c r="G18" i="45"/>
  <c r="AU17" i="45"/>
  <c r="AM17" i="45"/>
  <c r="AE17" i="45"/>
  <c r="W17" i="45"/>
  <c r="O17" i="45"/>
  <c r="G17" i="45"/>
  <c r="AU16" i="45"/>
  <c r="AM16" i="45"/>
  <c r="AE16" i="45"/>
  <c r="W16" i="45"/>
  <c r="O16" i="45"/>
  <c r="G16" i="45"/>
  <c r="AU15" i="45"/>
  <c r="AM15" i="45"/>
  <c r="AE15" i="45"/>
  <c r="W15" i="45"/>
  <c r="O15" i="45"/>
  <c r="G15" i="45"/>
  <c r="AU14" i="45"/>
  <c r="AM14" i="45"/>
  <c r="AE14" i="45"/>
  <c r="W14" i="45"/>
  <c r="O14" i="45"/>
  <c r="G14" i="45"/>
  <c r="AU13" i="45"/>
  <c r="AM13" i="45"/>
  <c r="AE13" i="45"/>
  <c r="W13" i="45"/>
  <c r="O13" i="45"/>
  <c r="G13" i="45"/>
  <c r="AU12" i="45"/>
  <c r="AM12" i="45"/>
  <c r="AE12" i="45"/>
  <c r="W12" i="45"/>
  <c r="O12" i="45"/>
  <c r="G12" i="45"/>
  <c r="AU11" i="45"/>
  <c r="AM11" i="45"/>
  <c r="AE11" i="45"/>
  <c r="W11" i="45"/>
  <c r="O11" i="45"/>
  <c r="G11" i="45"/>
  <c r="AU10" i="45"/>
  <c r="AM10" i="45"/>
  <c r="AE10" i="45"/>
  <c r="W10" i="45"/>
  <c r="O10" i="45"/>
  <c r="G10" i="45"/>
  <c r="AU9" i="45"/>
  <c r="AM9" i="45"/>
  <c r="AE9" i="45"/>
  <c r="W9" i="45"/>
  <c r="O9" i="45"/>
  <c r="G9" i="45"/>
  <c r="AU8" i="45"/>
  <c r="AM8" i="45"/>
  <c r="AE8" i="45"/>
  <c r="W8" i="45"/>
  <c r="O8" i="45"/>
  <c r="G8" i="45"/>
  <c r="AU7" i="45"/>
  <c r="AM7" i="45"/>
  <c r="AE7" i="45"/>
  <c r="W7" i="45"/>
  <c r="O7" i="45"/>
  <c r="G7" i="45"/>
  <c r="AU6" i="45"/>
  <c r="AM6" i="45"/>
  <c r="AE6" i="45"/>
  <c r="W6" i="45"/>
  <c r="O6" i="45"/>
  <c r="G6" i="45"/>
  <c r="C2" i="25" l="1"/>
  <c r="S23" i="40" l="1"/>
  <c r="T23" i="40"/>
  <c r="U23" i="40"/>
  <c r="V23" i="40"/>
  <c r="W23" i="40"/>
  <c r="X23" i="40"/>
  <c r="Y23" i="40"/>
  <c r="Z23" i="40"/>
  <c r="AA23" i="40"/>
  <c r="AB23" i="40"/>
  <c r="AC23" i="40"/>
  <c r="AD23" i="40"/>
  <c r="AE23" i="40"/>
  <c r="AF23" i="40"/>
  <c r="AG23" i="40"/>
  <c r="AH23" i="40"/>
  <c r="AI23" i="40"/>
  <c r="AJ23" i="40"/>
  <c r="AK23" i="40"/>
  <c r="AL23" i="40"/>
  <c r="AM23" i="40"/>
  <c r="AN23" i="40"/>
  <c r="AO23" i="40"/>
  <c r="AP23" i="40"/>
  <c r="AQ23" i="40"/>
  <c r="AR23" i="40"/>
  <c r="AS23" i="40"/>
  <c r="AT23" i="40"/>
  <c r="AU23" i="40"/>
  <c r="AV23" i="40"/>
  <c r="AW23" i="40"/>
  <c r="AX23" i="40"/>
  <c r="AY23" i="40"/>
  <c r="AZ23" i="40"/>
  <c r="BA23" i="40"/>
  <c r="BB23" i="40"/>
  <c r="BC23" i="40"/>
  <c r="BD23" i="40"/>
  <c r="BE23" i="40"/>
  <c r="BF23" i="40"/>
  <c r="BG23" i="40"/>
  <c r="BH23" i="40"/>
  <c r="BI23" i="40"/>
  <c r="BJ23" i="40"/>
  <c r="BK23" i="40"/>
  <c r="BL23" i="40"/>
  <c r="BM23" i="40"/>
  <c r="BN23" i="40"/>
  <c r="S22" i="40"/>
  <c r="T22" i="40"/>
  <c r="U22" i="40"/>
  <c r="V22" i="40"/>
  <c r="W22" i="40"/>
  <c r="X22" i="40"/>
  <c r="Y22" i="40"/>
  <c r="Z22" i="40"/>
  <c r="AA22" i="40"/>
  <c r="AB22" i="40"/>
  <c r="AC22" i="40"/>
  <c r="AD22" i="40"/>
  <c r="AE22" i="40"/>
  <c r="AF22" i="40"/>
  <c r="AG22" i="40"/>
  <c r="AH22" i="40"/>
  <c r="AI22" i="40"/>
  <c r="AJ22" i="40"/>
  <c r="AK22" i="40"/>
  <c r="AL22" i="40"/>
  <c r="AM22" i="40"/>
  <c r="AN22" i="40"/>
  <c r="AO22" i="40"/>
  <c r="AP22" i="40"/>
  <c r="AQ22" i="40"/>
  <c r="AR22" i="40"/>
  <c r="AS22" i="40"/>
  <c r="AT22" i="40"/>
  <c r="AU22" i="40"/>
  <c r="AV22" i="40"/>
  <c r="AW22" i="40"/>
  <c r="AX22" i="40"/>
  <c r="AY22" i="40"/>
  <c r="AZ22" i="40"/>
  <c r="BA22" i="40"/>
  <c r="BB22" i="40"/>
  <c r="BC22" i="40"/>
  <c r="BD22" i="40"/>
  <c r="BE22" i="40"/>
  <c r="BF22" i="40"/>
  <c r="BG22" i="40"/>
  <c r="BH22" i="40"/>
  <c r="BI22" i="40"/>
  <c r="BJ22" i="40"/>
  <c r="BK22" i="40"/>
  <c r="BL22" i="40"/>
  <c r="BM22" i="40"/>
  <c r="BN22" i="40"/>
  <c r="AE25" i="33"/>
  <c r="AF25" i="33"/>
  <c r="AG25" i="33"/>
  <c r="AH25" i="33"/>
  <c r="AI25" i="33"/>
  <c r="AJ25" i="33"/>
  <c r="AK25" i="33"/>
  <c r="AL25" i="33"/>
  <c r="AM25" i="33"/>
  <c r="AN25" i="33"/>
  <c r="AO25" i="33"/>
  <c r="AP25" i="33"/>
  <c r="AQ25" i="33"/>
  <c r="AR25" i="33"/>
  <c r="AS25" i="33"/>
  <c r="AT25" i="33"/>
  <c r="AU25" i="33"/>
  <c r="AV25" i="33"/>
  <c r="AW25" i="33"/>
  <c r="AX25" i="33"/>
  <c r="AY25" i="33"/>
  <c r="AZ25" i="33"/>
  <c r="BA25" i="33"/>
  <c r="BB25" i="33"/>
  <c r="BC25" i="33"/>
  <c r="BD25" i="33"/>
  <c r="BE25" i="33"/>
  <c r="BF25" i="33"/>
  <c r="BG25" i="33"/>
  <c r="BH25" i="33"/>
  <c r="BI25" i="33"/>
  <c r="BJ25" i="33"/>
  <c r="BK25" i="33"/>
  <c r="BL25" i="33"/>
  <c r="BM25" i="33"/>
  <c r="BN25" i="33"/>
  <c r="BO25" i="33"/>
  <c r="BP25" i="33"/>
  <c r="BQ25" i="33"/>
  <c r="BR25" i="33"/>
  <c r="BS25" i="33"/>
  <c r="BT25" i="33"/>
  <c r="AE24" i="33"/>
  <c r="AF24" i="33"/>
  <c r="AG24" i="33"/>
  <c r="AH24" i="33"/>
  <c r="AI24" i="33"/>
  <c r="AJ24" i="33"/>
  <c r="AK24" i="33"/>
  <c r="AL24" i="33"/>
  <c r="AM24" i="33"/>
  <c r="AN24" i="33"/>
  <c r="AO24" i="33"/>
  <c r="AP24" i="33"/>
  <c r="AQ24" i="33"/>
  <c r="AR24" i="33"/>
  <c r="AS24" i="33"/>
  <c r="AT24" i="33"/>
  <c r="AU24" i="33"/>
  <c r="AV24" i="33"/>
  <c r="AW24" i="33"/>
  <c r="AX24" i="33"/>
  <c r="AY24" i="33"/>
  <c r="AZ24" i="33"/>
  <c r="BA24" i="33"/>
  <c r="BB24" i="33"/>
  <c r="BC24" i="33"/>
  <c r="BD24" i="33"/>
  <c r="BE24" i="33"/>
  <c r="BF24" i="33"/>
  <c r="BG24" i="33"/>
  <c r="BH24" i="33"/>
  <c r="BI24" i="33"/>
  <c r="BJ24" i="33"/>
  <c r="BK24" i="33"/>
  <c r="BL24" i="33"/>
  <c r="BM24" i="33"/>
  <c r="BN24" i="33"/>
  <c r="BO24" i="33"/>
  <c r="BP24" i="33"/>
  <c r="BQ24" i="33"/>
  <c r="BR24" i="33"/>
  <c r="BS24" i="33"/>
  <c r="BT24" i="33"/>
  <c r="AF25" i="32"/>
  <c r="AG25" i="32"/>
  <c r="AH25" i="32"/>
  <c r="AI25" i="32"/>
  <c r="AJ25" i="32"/>
  <c r="AK25" i="32"/>
  <c r="AL25" i="32"/>
  <c r="AM25" i="32"/>
  <c r="AN25" i="32"/>
  <c r="AO25" i="32"/>
  <c r="AP25" i="32"/>
  <c r="AQ25" i="32"/>
  <c r="AR25" i="32"/>
  <c r="AS25" i="32"/>
  <c r="AT25" i="32"/>
  <c r="AU25" i="32"/>
  <c r="AV25" i="32"/>
  <c r="AW25" i="32"/>
  <c r="AX25" i="32"/>
  <c r="AY25" i="32"/>
  <c r="AZ25" i="32"/>
  <c r="BA25" i="32"/>
  <c r="BB25" i="32"/>
  <c r="BC25" i="32"/>
  <c r="BD25" i="32"/>
  <c r="BE25" i="32"/>
  <c r="BF25" i="32"/>
  <c r="BG25" i="32"/>
  <c r="BH25" i="32"/>
  <c r="BI25" i="32"/>
  <c r="BJ25" i="32"/>
  <c r="BK25" i="32"/>
  <c r="BL25" i="32"/>
  <c r="BM25" i="32"/>
  <c r="BN25" i="32"/>
  <c r="BO25" i="32"/>
  <c r="BP25" i="32"/>
  <c r="BQ25" i="32"/>
  <c r="BR25" i="32"/>
  <c r="BS25" i="32"/>
  <c r="BT25" i="32"/>
  <c r="BU25" i="32"/>
  <c r="BV25" i="32"/>
  <c r="BW25" i="32"/>
  <c r="BX25" i="32"/>
  <c r="AF24" i="32"/>
  <c r="AG24" i="32"/>
  <c r="AH24" i="32"/>
  <c r="AI24" i="32"/>
  <c r="AJ24" i="32"/>
  <c r="AK24" i="32"/>
  <c r="AL24" i="32"/>
  <c r="AM24" i="32"/>
  <c r="AN24" i="32"/>
  <c r="AO24" i="32"/>
  <c r="AP24" i="32"/>
  <c r="AQ24" i="32"/>
  <c r="AR24" i="32"/>
  <c r="AS24" i="32"/>
  <c r="AT24" i="32"/>
  <c r="AU24" i="32"/>
  <c r="AV24" i="32"/>
  <c r="AW24" i="32"/>
  <c r="AX24" i="32"/>
  <c r="AY24" i="32"/>
  <c r="AZ24" i="32"/>
  <c r="BA24" i="32"/>
  <c r="BB24" i="32"/>
  <c r="BC24" i="32"/>
  <c r="BD24" i="32"/>
  <c r="BE24" i="32"/>
  <c r="BF24" i="32"/>
  <c r="BG24" i="32"/>
  <c r="BH24" i="32"/>
  <c r="BI24" i="32"/>
  <c r="BJ24" i="32"/>
  <c r="BK24" i="32"/>
  <c r="BL24" i="32"/>
  <c r="BM24" i="32"/>
  <c r="BN24" i="32"/>
  <c r="BO24" i="32"/>
  <c r="BP24" i="32"/>
  <c r="BQ24" i="32"/>
  <c r="BR24" i="32"/>
  <c r="BS24" i="32"/>
  <c r="BT24" i="32"/>
  <c r="BU24" i="32"/>
  <c r="BV24" i="32"/>
  <c r="BW24" i="32"/>
  <c r="BX24" i="32"/>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W23" i="31"/>
  <c r="X23" i="31"/>
  <c r="Y23" i="31"/>
  <c r="Z23" i="31"/>
  <c r="AA23" i="31"/>
  <c r="AB23" i="31"/>
  <c r="AC23" i="31"/>
  <c r="AD23" i="31"/>
  <c r="AE23" i="31"/>
  <c r="AF23" i="31"/>
  <c r="AG23" i="31"/>
  <c r="AH23" i="31"/>
  <c r="AI23" i="31"/>
  <c r="AJ23" i="31"/>
  <c r="AK23" i="31"/>
  <c r="AL23" i="31"/>
  <c r="AM23" i="31"/>
  <c r="AN23" i="31"/>
  <c r="AO23" i="31"/>
  <c r="AP23" i="31"/>
  <c r="AQ23" i="31"/>
  <c r="AR23" i="31"/>
  <c r="AS23" i="31"/>
  <c r="AT23" i="31"/>
  <c r="AU23" i="31"/>
  <c r="AV23" i="31"/>
  <c r="AW23" i="31"/>
  <c r="AX23" i="31"/>
  <c r="AY23" i="31"/>
  <c r="X24" i="34"/>
  <c r="Y24" i="34"/>
  <c r="Z24" i="34"/>
  <c r="AA24" i="34"/>
  <c r="AB24" i="34"/>
  <c r="AC24" i="34"/>
  <c r="AD24" i="34"/>
  <c r="AE24" i="34"/>
  <c r="AF24" i="34"/>
  <c r="AG24" i="34"/>
  <c r="AH24" i="34"/>
  <c r="AI24" i="34"/>
  <c r="AJ24" i="34"/>
  <c r="AK24" i="34"/>
  <c r="AL24" i="34"/>
  <c r="AM24" i="34"/>
  <c r="AN24" i="34"/>
  <c r="AO24" i="34"/>
  <c r="AP24" i="34"/>
  <c r="AQ24" i="34"/>
  <c r="AR24" i="34"/>
  <c r="AS24" i="34"/>
  <c r="AT24" i="34"/>
  <c r="AU24" i="34"/>
  <c r="AV24" i="34"/>
  <c r="AW24" i="34"/>
  <c r="AX24" i="34"/>
  <c r="AY24" i="34"/>
  <c r="AZ24" i="34"/>
  <c r="X23" i="34"/>
  <c r="Y23" i="34"/>
  <c r="Z23" i="34"/>
  <c r="AA23" i="34"/>
  <c r="AB23" i="34"/>
  <c r="AC23" i="34"/>
  <c r="AD23" i="34"/>
  <c r="AE23" i="34"/>
  <c r="AF23" i="34"/>
  <c r="AG23" i="34"/>
  <c r="AH23" i="34"/>
  <c r="AI23" i="34"/>
  <c r="AJ23" i="34"/>
  <c r="AK23" i="34"/>
  <c r="AL23" i="34"/>
  <c r="AM23" i="34"/>
  <c r="AN23" i="34"/>
  <c r="AO23" i="34"/>
  <c r="AP23" i="34"/>
  <c r="AQ23" i="34"/>
  <c r="AR23" i="34"/>
  <c r="AS23" i="34"/>
  <c r="AT23" i="34"/>
  <c r="AU23" i="34"/>
  <c r="AV23" i="34"/>
  <c r="AW23" i="34"/>
  <c r="AX23" i="34"/>
  <c r="AY23" i="34"/>
  <c r="AZ23" i="34"/>
  <c r="AB25" i="38"/>
  <c r="AC25" i="38"/>
  <c r="AD25" i="38"/>
  <c r="AE25" i="38"/>
  <c r="AF25" i="38"/>
  <c r="AG25" i="38"/>
  <c r="AH25" i="38"/>
  <c r="AI25" i="38"/>
  <c r="AJ25" i="38"/>
  <c r="AK25" i="38"/>
  <c r="AL25" i="38"/>
  <c r="AM25" i="38"/>
  <c r="AN25" i="38"/>
  <c r="AO25" i="38"/>
  <c r="AP25" i="38"/>
  <c r="AQ25" i="38"/>
  <c r="AR25" i="38"/>
  <c r="AS25" i="38"/>
  <c r="AT25" i="38"/>
  <c r="AU25" i="38"/>
  <c r="AV25" i="38"/>
  <c r="AW25" i="38"/>
  <c r="AX25" i="38"/>
  <c r="AY25" i="38"/>
  <c r="AZ25" i="38"/>
  <c r="BA25" i="38"/>
  <c r="BB25" i="38"/>
  <c r="BC25" i="38"/>
  <c r="BD25" i="38"/>
  <c r="BE25" i="38"/>
  <c r="BF25" i="38"/>
  <c r="BG25" i="38"/>
  <c r="BH25" i="38"/>
  <c r="BI25" i="38"/>
  <c r="BJ25" i="38"/>
  <c r="BK25" i="38"/>
  <c r="BL25" i="38"/>
  <c r="BM25" i="38"/>
  <c r="BN25" i="38"/>
  <c r="BO25" i="38"/>
  <c r="AB24" i="38"/>
  <c r="AC24" i="38"/>
  <c r="AD24" i="38"/>
  <c r="AE24" i="38"/>
  <c r="AF24" i="38"/>
  <c r="AG24" i="38"/>
  <c r="AH24" i="38"/>
  <c r="AI24" i="38"/>
  <c r="AJ24" i="38"/>
  <c r="AK24" i="38"/>
  <c r="AL24" i="38"/>
  <c r="AM24" i="38"/>
  <c r="AN24" i="38"/>
  <c r="AO24" i="38"/>
  <c r="AP24" i="38"/>
  <c r="AQ24" i="38"/>
  <c r="AR24" i="38"/>
  <c r="AS24" i="38"/>
  <c r="AT24" i="38"/>
  <c r="AU24" i="38"/>
  <c r="AV24" i="38"/>
  <c r="AW24" i="38"/>
  <c r="AX24" i="38"/>
  <c r="AY24" i="38"/>
  <c r="AZ24" i="38"/>
  <c r="BA24" i="38"/>
  <c r="BB24" i="38"/>
  <c r="BC24" i="38"/>
  <c r="BD24" i="38"/>
  <c r="BE24" i="38"/>
  <c r="BF24" i="38"/>
  <c r="BG24" i="38"/>
  <c r="BH24" i="38"/>
  <c r="BI24" i="38"/>
  <c r="BJ24" i="38"/>
  <c r="BK24" i="38"/>
  <c r="BL24" i="38"/>
  <c r="BM24" i="38"/>
  <c r="BN24" i="38"/>
  <c r="BO24" i="38"/>
  <c r="AB24" i="39"/>
  <c r="AC24" i="39"/>
  <c r="AD24" i="39"/>
  <c r="AE24" i="39"/>
  <c r="AF24" i="39"/>
  <c r="AG24" i="39"/>
  <c r="AH24" i="39"/>
  <c r="AI24" i="39"/>
  <c r="AJ24" i="39"/>
  <c r="AK24" i="39"/>
  <c r="AL24" i="39"/>
  <c r="AM24" i="39"/>
  <c r="AN24" i="39"/>
  <c r="AO24" i="39"/>
  <c r="AP24" i="39"/>
  <c r="AQ24" i="39"/>
  <c r="AR24" i="39"/>
  <c r="AS24" i="39"/>
  <c r="AT24" i="39"/>
  <c r="AU24" i="39"/>
  <c r="AV24" i="39"/>
  <c r="AW24" i="39"/>
  <c r="AX24" i="39"/>
  <c r="AY24" i="39"/>
  <c r="AZ24" i="39"/>
  <c r="BA24" i="39"/>
  <c r="BB24" i="39"/>
  <c r="BC24" i="39"/>
  <c r="BD24" i="39"/>
  <c r="BE24" i="39"/>
  <c r="BF24" i="39"/>
  <c r="BG24" i="39"/>
  <c r="BH24" i="39"/>
  <c r="AC23" i="39"/>
  <c r="AD23" i="39"/>
  <c r="AE23" i="39"/>
  <c r="AF23" i="39"/>
  <c r="AG23" i="39"/>
  <c r="AH23" i="39"/>
  <c r="AI23" i="39"/>
  <c r="AJ23" i="39"/>
  <c r="AK23" i="39"/>
  <c r="AL23" i="39"/>
  <c r="AM23" i="39"/>
  <c r="AN23" i="39"/>
  <c r="AO23" i="39"/>
  <c r="AP23" i="39"/>
  <c r="AQ23" i="39"/>
  <c r="AR23" i="39"/>
  <c r="AS23" i="39"/>
  <c r="AT23" i="39"/>
  <c r="AU23" i="39"/>
  <c r="AV23" i="39"/>
  <c r="AW23" i="39"/>
  <c r="AX23" i="39"/>
  <c r="AY23" i="39"/>
  <c r="AZ23" i="39"/>
  <c r="BA23" i="39"/>
  <c r="BB23" i="39"/>
  <c r="BC23" i="39"/>
  <c r="BD23" i="39"/>
  <c r="BE23" i="39"/>
  <c r="BF23" i="39"/>
  <c r="BG23" i="39"/>
  <c r="BH23" i="39"/>
  <c r="BI23" i="39"/>
  <c r="CF26" i="44" l="1"/>
  <c r="CE26" i="44"/>
  <c r="CD26" i="44"/>
  <c r="CC26" i="44"/>
  <c r="CB26" i="44"/>
  <c r="CA26" i="44"/>
  <c r="BZ26" i="44"/>
  <c r="BY26" i="44"/>
  <c r="BX26" i="44"/>
  <c r="BW26" i="44"/>
  <c r="BV26" i="44"/>
  <c r="BU26" i="44"/>
  <c r="BT26" i="44"/>
  <c r="BS26" i="44"/>
  <c r="BR26" i="44"/>
  <c r="BQ26" i="44"/>
  <c r="BP26" i="44"/>
  <c r="BO26" i="44"/>
  <c r="BN26" i="44"/>
  <c r="BM26" i="44"/>
  <c r="BL26" i="44"/>
  <c r="BK26" i="44"/>
  <c r="BJ26" i="44"/>
  <c r="BI26" i="44"/>
  <c r="BH26" i="44"/>
  <c r="BG26" i="44"/>
  <c r="BF26" i="44"/>
  <c r="BE26" i="44"/>
  <c r="BD26" i="44"/>
  <c r="BC26" i="44"/>
  <c r="BB26" i="44"/>
  <c r="BA26" i="44"/>
  <c r="AZ26" i="44"/>
  <c r="AY26" i="44"/>
  <c r="AX26" i="44"/>
  <c r="AW26" i="44"/>
  <c r="AV26" i="44"/>
  <c r="AU26" i="44"/>
  <c r="AT26" i="44"/>
  <c r="AS26" i="44"/>
  <c r="AR26" i="44"/>
  <c r="AQ26" i="44"/>
  <c r="AP26" i="44"/>
  <c r="AO26" i="44"/>
  <c r="AN26" i="44"/>
  <c r="AM26" i="44"/>
  <c r="AL26" i="44"/>
  <c r="AK26" i="44"/>
  <c r="AJ26" i="44"/>
  <c r="AI26" i="44"/>
  <c r="AH26" i="44"/>
  <c r="AG26" i="44"/>
  <c r="CF25" i="44"/>
  <c r="CE25" i="44"/>
  <c r="CD25" i="44"/>
  <c r="CC25" i="44"/>
  <c r="CB25" i="44"/>
  <c r="CA25" i="44"/>
  <c r="BZ25" i="44"/>
  <c r="BY25" i="44"/>
  <c r="BX25" i="44"/>
  <c r="BW25" i="44"/>
  <c r="BV25" i="44"/>
  <c r="BU25" i="44"/>
  <c r="BT25" i="44"/>
  <c r="BS25" i="44"/>
  <c r="BR25" i="44"/>
  <c r="BQ25" i="44"/>
  <c r="BP25" i="44"/>
  <c r="BO25" i="44"/>
  <c r="BN25" i="44"/>
  <c r="BM25" i="44"/>
  <c r="BL25" i="44"/>
  <c r="BK25" i="44"/>
  <c r="BJ25" i="44"/>
  <c r="BI25" i="44"/>
  <c r="BH25" i="44"/>
  <c r="BG25" i="44"/>
  <c r="BF25" i="44"/>
  <c r="BE25" i="44"/>
  <c r="BD25" i="44"/>
  <c r="BC25" i="44"/>
  <c r="BB25" i="44"/>
  <c r="BA25" i="44"/>
  <c r="AZ25" i="44"/>
  <c r="AY25" i="44"/>
  <c r="AX25" i="44"/>
  <c r="AW25" i="44"/>
  <c r="AV25" i="44"/>
  <c r="AU25" i="44"/>
  <c r="AT25" i="44"/>
  <c r="AS25" i="44"/>
  <c r="AR25" i="44"/>
  <c r="AQ25" i="44"/>
  <c r="AP25" i="44"/>
  <c r="AO25" i="44"/>
  <c r="AN25" i="44"/>
  <c r="AM25" i="44"/>
  <c r="AL25" i="44"/>
  <c r="AK25" i="44"/>
  <c r="AJ25" i="44"/>
  <c r="AI25" i="44"/>
  <c r="AH25" i="44"/>
  <c r="AG25" i="44"/>
  <c r="CG26" i="44" l="1"/>
  <c r="CG25" i="44"/>
  <c r="CG27" i="44" s="1"/>
  <c r="CG28" i="44" l="1"/>
  <c r="Q7" i="33"/>
  <c r="CC109" i="42" l="1"/>
  <c r="CB109" i="42"/>
  <c r="BG109" i="42"/>
  <c r="BF109" i="42"/>
  <c r="CC108" i="42"/>
  <c r="CB108" i="42"/>
  <c r="BG108" i="42"/>
  <c r="BF108" i="42"/>
  <c r="CC107" i="42"/>
  <c r="CB107" i="42"/>
  <c r="BG107" i="42"/>
  <c r="BF107" i="42"/>
  <c r="CC106" i="42"/>
  <c r="CB106" i="42"/>
  <c r="BG106" i="42"/>
  <c r="BF106" i="42"/>
  <c r="CC105" i="42"/>
  <c r="CB105" i="42"/>
  <c r="BG105" i="42"/>
  <c r="BF105" i="42"/>
  <c r="CC104" i="42"/>
  <c r="CB104" i="42"/>
  <c r="BG104" i="42"/>
  <c r="BF104" i="42"/>
  <c r="CC103" i="42"/>
  <c r="CB103" i="42"/>
  <c r="BG103" i="42"/>
  <c r="BF103" i="42"/>
  <c r="CC102" i="42"/>
  <c r="CB102" i="42"/>
  <c r="BG102" i="42"/>
  <c r="BF102" i="42"/>
  <c r="CC101" i="42"/>
  <c r="CB101" i="42"/>
  <c r="BG101" i="42"/>
  <c r="BF101" i="42"/>
  <c r="CC100" i="42"/>
  <c r="CB100" i="42"/>
  <c r="BG100" i="42"/>
  <c r="BF100" i="42"/>
  <c r="CC99" i="42"/>
  <c r="CB99" i="42"/>
  <c r="BG99" i="42"/>
  <c r="BF99" i="42"/>
  <c r="CC98" i="42"/>
  <c r="CB98" i="42"/>
  <c r="BG98" i="42"/>
  <c r="BF98" i="42"/>
  <c r="CC97" i="42"/>
  <c r="CB97" i="42"/>
  <c r="BG97" i="42"/>
  <c r="BF97" i="42"/>
  <c r="CC96" i="42"/>
  <c r="CB96" i="42"/>
  <c r="BG96" i="42"/>
  <c r="BF96" i="42"/>
  <c r="CC95" i="42"/>
  <c r="CB95" i="42"/>
  <c r="BG95" i="42"/>
  <c r="BF95" i="42"/>
  <c r="CC94" i="42"/>
  <c r="CB94" i="42"/>
  <c r="BG94" i="42"/>
  <c r="BF94" i="42"/>
  <c r="CC93" i="42"/>
  <c r="CB93" i="42"/>
  <c r="BG93" i="42"/>
  <c r="BF93" i="42"/>
  <c r="CC92" i="42"/>
  <c r="CB92" i="42"/>
  <c r="BG92" i="42"/>
  <c r="BF92" i="42"/>
  <c r="CC91" i="42"/>
  <c r="CB91" i="42"/>
  <c r="BG91" i="42"/>
  <c r="BF91" i="42"/>
  <c r="CC90" i="42"/>
  <c r="CB90" i="42"/>
  <c r="BG90" i="42"/>
  <c r="BF90" i="42"/>
  <c r="CC89" i="42"/>
  <c r="CB89" i="42"/>
  <c r="BG89" i="42"/>
  <c r="BF89" i="42"/>
  <c r="CC88" i="42"/>
  <c r="CB88" i="42"/>
  <c r="BG88" i="42"/>
  <c r="BF88" i="42"/>
  <c r="CC87" i="42"/>
  <c r="CB87" i="42"/>
  <c r="BG87" i="42"/>
  <c r="BF87" i="42"/>
  <c r="CC86" i="42"/>
  <c r="CB86" i="42"/>
  <c r="BG86" i="42"/>
  <c r="BF86" i="42"/>
  <c r="CC85" i="42"/>
  <c r="CB85" i="42"/>
  <c r="BG85" i="42"/>
  <c r="BF85" i="42"/>
  <c r="CC84" i="42"/>
  <c r="CB84" i="42"/>
  <c r="BG84" i="42"/>
  <c r="BF84" i="42"/>
  <c r="CC83" i="42"/>
  <c r="CB83" i="42"/>
  <c r="BG83" i="42"/>
  <c r="BF83" i="42"/>
  <c r="CC82" i="42"/>
  <c r="CB82" i="42"/>
  <c r="BG82" i="42"/>
  <c r="BF82" i="42"/>
  <c r="CC81" i="42"/>
  <c r="CB81" i="42"/>
  <c r="BG81" i="42"/>
  <c r="BF81" i="42"/>
  <c r="CC79" i="42"/>
  <c r="CB79" i="42"/>
  <c r="BG79" i="42"/>
  <c r="BF79" i="42"/>
  <c r="CC78" i="42"/>
  <c r="CB78" i="42"/>
  <c r="BG78" i="42"/>
  <c r="BF78" i="42"/>
  <c r="CC77" i="42"/>
  <c r="CB77" i="42"/>
  <c r="BG77" i="42"/>
  <c r="BF77" i="42"/>
  <c r="CC76" i="42"/>
  <c r="CB76" i="42"/>
  <c r="BG76" i="42"/>
  <c r="BF76" i="42"/>
  <c r="CC75" i="42"/>
  <c r="CB75" i="42"/>
  <c r="BG75" i="42"/>
  <c r="BF75" i="42"/>
  <c r="CC74" i="42"/>
  <c r="CB74" i="42"/>
  <c r="BG74" i="42"/>
  <c r="BF74" i="42"/>
  <c r="CC73" i="42"/>
  <c r="CB73" i="42"/>
  <c r="BG73" i="42"/>
  <c r="BF73" i="42"/>
  <c r="CC72" i="42"/>
  <c r="CB72" i="42"/>
  <c r="BG72" i="42"/>
  <c r="BF72" i="42"/>
  <c r="CC71" i="42"/>
  <c r="CB71" i="42"/>
  <c r="BG71" i="42"/>
  <c r="BF71" i="42"/>
  <c r="CC70" i="42"/>
  <c r="CB70" i="42"/>
  <c r="BG70" i="42"/>
  <c r="BF70" i="42"/>
  <c r="CC69" i="42"/>
  <c r="CB69" i="42"/>
  <c r="BG69" i="42"/>
  <c r="BF69" i="42"/>
  <c r="CC68" i="42"/>
  <c r="CB68" i="42"/>
  <c r="BG68" i="42"/>
  <c r="BF68" i="42"/>
  <c r="CC67" i="42"/>
  <c r="CB67" i="42"/>
  <c r="BG67" i="42"/>
  <c r="BF67" i="42"/>
  <c r="CC66" i="42"/>
  <c r="CB66" i="42"/>
  <c r="BG66" i="42"/>
  <c r="BF66" i="42"/>
  <c r="CC65" i="42"/>
  <c r="CB65" i="42"/>
  <c r="BG65" i="42"/>
  <c r="BF65" i="42"/>
  <c r="CC64" i="42"/>
  <c r="CB64" i="42"/>
  <c r="BG64" i="42"/>
  <c r="BF64" i="42"/>
  <c r="CC63" i="42"/>
  <c r="CB63" i="42"/>
  <c r="BG63" i="42"/>
  <c r="BF63" i="42"/>
  <c r="CC62" i="42"/>
  <c r="CB62" i="42"/>
  <c r="BG62" i="42"/>
  <c r="BF62" i="42"/>
  <c r="CC61" i="42"/>
  <c r="CB61" i="42"/>
  <c r="BG61" i="42"/>
  <c r="BF61" i="42"/>
  <c r="CC60" i="42"/>
  <c r="CB60" i="42"/>
  <c r="BG60" i="42"/>
  <c r="BF60" i="42"/>
  <c r="CC59" i="42"/>
  <c r="CB59" i="42"/>
  <c r="BG59" i="42"/>
  <c r="BF59" i="42"/>
  <c r="CC58" i="42"/>
  <c r="CB58" i="42"/>
  <c r="BG58" i="42"/>
  <c r="BF58" i="42"/>
  <c r="CC57" i="42"/>
  <c r="CB57" i="42"/>
  <c r="BG57" i="42"/>
  <c r="BF57" i="42"/>
  <c r="CC56" i="42"/>
  <c r="CB56" i="42"/>
  <c r="BG56" i="42"/>
  <c r="BF56" i="42"/>
  <c r="CC55" i="42"/>
  <c r="CB55" i="42"/>
  <c r="BG55" i="42"/>
  <c r="BF55" i="42"/>
  <c r="CC54" i="42"/>
  <c r="CB54" i="42"/>
  <c r="BG54" i="42"/>
  <c r="BF54" i="42"/>
  <c r="CC53" i="42"/>
  <c r="CB53" i="42"/>
  <c r="BG53" i="42"/>
  <c r="BF53" i="42"/>
  <c r="CC52" i="42"/>
  <c r="CB52" i="42"/>
  <c r="BG52" i="42"/>
  <c r="BF52" i="42"/>
  <c r="CC51" i="42"/>
  <c r="CB51" i="42"/>
  <c r="BG51" i="42"/>
  <c r="BF51" i="42"/>
  <c r="CC50" i="42"/>
  <c r="CB50" i="42"/>
  <c r="BG50" i="42"/>
  <c r="BF50" i="42"/>
  <c r="CC49" i="42"/>
  <c r="CB49" i="42"/>
  <c r="BG49" i="42"/>
  <c r="BF49" i="42"/>
  <c r="CC48" i="42"/>
  <c r="CB48" i="42"/>
  <c r="BG48" i="42"/>
  <c r="BF48" i="42"/>
  <c r="CC47" i="42"/>
  <c r="CB47" i="42"/>
  <c r="BG47" i="42"/>
  <c r="BF47" i="42"/>
  <c r="CC46" i="42"/>
  <c r="CB46" i="42"/>
  <c r="BG46" i="42"/>
  <c r="BF46" i="42"/>
  <c r="CC45" i="42"/>
  <c r="CB45" i="42"/>
  <c r="BG45" i="42"/>
  <c r="BF45" i="42"/>
  <c r="CC44" i="42"/>
  <c r="CB44" i="42"/>
  <c r="BG44" i="42"/>
  <c r="BF44" i="42"/>
  <c r="CC43" i="42"/>
  <c r="CB43" i="42"/>
  <c r="BG43" i="42"/>
  <c r="BF43" i="42"/>
  <c r="CC42" i="42"/>
  <c r="CB42" i="42"/>
  <c r="BG42" i="42"/>
  <c r="BF42" i="42"/>
  <c r="CC41" i="42"/>
  <c r="CB41" i="42"/>
  <c r="BG41" i="42"/>
  <c r="BF41" i="42"/>
  <c r="CC40" i="42"/>
  <c r="CB40" i="42"/>
  <c r="BG40" i="42"/>
  <c r="BF40" i="42"/>
  <c r="CC39" i="42"/>
  <c r="CB39" i="42"/>
  <c r="BG39" i="42"/>
  <c r="BF39" i="42"/>
  <c r="CC38" i="42"/>
  <c r="CB38" i="42"/>
  <c r="BG38" i="42"/>
  <c r="BF38" i="42"/>
  <c r="CC37" i="42"/>
  <c r="CB37" i="42"/>
  <c r="BG37" i="42"/>
  <c r="BF37" i="42"/>
  <c r="CC36" i="42"/>
  <c r="CB36" i="42"/>
  <c r="BG36" i="42"/>
  <c r="BF36" i="42"/>
  <c r="CC35" i="42"/>
  <c r="CB35" i="42"/>
  <c r="BG35" i="42"/>
  <c r="BF35" i="42"/>
  <c r="CC34" i="42"/>
  <c r="CB34" i="42"/>
  <c r="BG34" i="42"/>
  <c r="BF34" i="42"/>
  <c r="CC33" i="42"/>
  <c r="CB33" i="42"/>
  <c r="BG33" i="42"/>
  <c r="BF33" i="42"/>
  <c r="CC32" i="42"/>
  <c r="CB32" i="42"/>
  <c r="BG32" i="42"/>
  <c r="BF32" i="42"/>
  <c r="CC31" i="42"/>
  <c r="CB31" i="42"/>
  <c r="BG31" i="42"/>
  <c r="BF31" i="42"/>
  <c r="CC30" i="42"/>
  <c r="CB30" i="42"/>
  <c r="BG30" i="42"/>
  <c r="BF30" i="42"/>
  <c r="CC29" i="42"/>
  <c r="CB29" i="42"/>
  <c r="BG29" i="42"/>
  <c r="BF29" i="42"/>
  <c r="CC28" i="42"/>
  <c r="CB28" i="42"/>
  <c r="BG28" i="42"/>
  <c r="BF28" i="42"/>
  <c r="CC27" i="42"/>
  <c r="CB27" i="42"/>
  <c r="BG27" i="42"/>
  <c r="BF27" i="42"/>
  <c r="CC26" i="42"/>
  <c r="CB26" i="42"/>
  <c r="BG26" i="42"/>
  <c r="BF26" i="42"/>
  <c r="CC25" i="42"/>
  <c r="CB25" i="42"/>
  <c r="BG25" i="42"/>
  <c r="BF25" i="42"/>
  <c r="CC24" i="42"/>
  <c r="CB24" i="42"/>
  <c r="BG24" i="42"/>
  <c r="BF24" i="42"/>
  <c r="CC23" i="42"/>
  <c r="CB23" i="42"/>
  <c r="BG23" i="42"/>
  <c r="BF23" i="42"/>
  <c r="CC22" i="42"/>
  <c r="CB22" i="42"/>
  <c r="BG22" i="42"/>
  <c r="BF22" i="42"/>
  <c r="CC21" i="42"/>
  <c r="CB21" i="42"/>
  <c r="BG21" i="42"/>
  <c r="BF21" i="42"/>
  <c r="CC20" i="42"/>
  <c r="CB20" i="42"/>
  <c r="BG20" i="42"/>
  <c r="BF20" i="42"/>
  <c r="CC19" i="42"/>
  <c r="CB19" i="42"/>
  <c r="BG19" i="42"/>
  <c r="BF19" i="42"/>
  <c r="CC18" i="42"/>
  <c r="CB18" i="42"/>
  <c r="BG18" i="42"/>
  <c r="BF18" i="42"/>
  <c r="CC17" i="42"/>
  <c r="CB17" i="42"/>
  <c r="BG17" i="42"/>
  <c r="BF17" i="42"/>
  <c r="CC16" i="42"/>
  <c r="CB16" i="42"/>
  <c r="BG16" i="42"/>
  <c r="BF16" i="42"/>
  <c r="CC15" i="42"/>
  <c r="CB15" i="42"/>
  <c r="BG15" i="42"/>
  <c r="BF15" i="42"/>
  <c r="CC14" i="42"/>
  <c r="CB14" i="42"/>
  <c r="BG14" i="42"/>
  <c r="BF14" i="42"/>
  <c r="CC13" i="42"/>
  <c r="CB13" i="42"/>
  <c r="BG13" i="42"/>
  <c r="BF13" i="42"/>
  <c r="CC12" i="42"/>
  <c r="CB12" i="42"/>
  <c r="BG12" i="42"/>
  <c r="BF12" i="42"/>
  <c r="CC11" i="42"/>
  <c r="CB11" i="42"/>
  <c r="BG11" i="42"/>
  <c r="BF11" i="42"/>
  <c r="CC10" i="42"/>
  <c r="CB10" i="42"/>
  <c r="BG10" i="42"/>
  <c r="BF10" i="42"/>
  <c r="I10" i="40" l="1"/>
  <c r="P22" i="40"/>
  <c r="Q22" i="40"/>
  <c r="R22" i="40"/>
  <c r="P23" i="40"/>
  <c r="Q23" i="40"/>
  <c r="R23" i="40"/>
  <c r="BO22" i="40" l="1"/>
  <c r="BO23" i="40"/>
  <c r="U23" i="31"/>
  <c r="V23" i="31"/>
  <c r="U24" i="31"/>
  <c r="V24" i="31"/>
  <c r="BO25" i="40" l="1"/>
  <c r="BO24" i="40"/>
  <c r="I8" i="31"/>
  <c r="I7" i="31"/>
  <c r="I4" i="31"/>
  <c r="I5" i="38" l="1"/>
  <c r="P5" i="38"/>
  <c r="K5" i="32" l="1"/>
  <c r="BI24" i="39" l="1"/>
  <c r="AA24" i="39"/>
  <c r="Z24" i="39"/>
  <c r="Y24" i="39"/>
  <c r="AB23" i="39"/>
  <c r="AA23" i="39"/>
  <c r="Z23" i="39"/>
  <c r="Y23" i="39"/>
  <c r="BJ24" i="39" l="1"/>
  <c r="BJ23" i="39"/>
  <c r="BJ25" i="39" l="1"/>
  <c r="BJ26" i="39"/>
  <c r="C4" i="25" l="1"/>
  <c r="AA25" i="38"/>
  <c r="Z25" i="38"/>
  <c r="Y25" i="38"/>
  <c r="AA24" i="38"/>
  <c r="Z24" i="38"/>
  <c r="Y24" i="38"/>
  <c r="BP24" i="38" l="1"/>
  <c r="BP25" i="38"/>
  <c r="BP27" i="38" l="1"/>
  <c r="BP26" i="38"/>
  <c r="W24" i="34" l="1"/>
  <c r="W23" i="34"/>
  <c r="C3" i="25" l="1"/>
  <c r="V24" i="34"/>
  <c r="U24" i="34"/>
  <c r="V23" i="34"/>
  <c r="U23" i="34"/>
  <c r="BA23" i="34" l="1"/>
  <c r="BA24" i="34"/>
  <c r="BA25" i="34" l="1"/>
  <c r="BA26" i="34"/>
  <c r="AC25" i="33" l="1"/>
  <c r="AD25" i="33"/>
  <c r="AB25" i="33"/>
  <c r="AC24" i="33"/>
  <c r="AD24" i="33"/>
  <c r="AB24" i="33"/>
  <c r="AD25" i="32"/>
  <c r="AE25" i="32"/>
  <c r="AD24" i="32"/>
  <c r="AE24" i="32"/>
  <c r="AC25" i="32"/>
  <c r="AC24" i="32"/>
  <c r="T24" i="31"/>
  <c r="T23" i="31"/>
  <c r="P5" i="33" l="1"/>
  <c r="Q5" i="33" s="1"/>
  <c r="P6" i="33"/>
  <c r="Q6" i="33" s="1"/>
  <c r="P8" i="33"/>
  <c r="Q8" i="33" s="1"/>
  <c r="P9" i="33"/>
  <c r="Q9" i="33" s="1"/>
  <c r="P11" i="33"/>
  <c r="Q5" i="32"/>
  <c r="Q8" i="32"/>
  <c r="Q9" i="32"/>
  <c r="I5" i="31"/>
  <c r="J5" i="31" s="1"/>
  <c r="I6" i="31"/>
  <c r="J6" i="31" s="1"/>
  <c r="BY25" i="32" l="1"/>
  <c r="AZ24" i="31"/>
  <c r="BU24" i="33"/>
  <c r="BY24" i="32"/>
  <c r="AZ23" i="31"/>
  <c r="BU25" i="33"/>
  <c r="BU26" i="33" l="1"/>
  <c r="BY26" i="32"/>
  <c r="AZ26" i="31"/>
  <c r="BU27" i="33"/>
  <c r="BY27" i="32"/>
  <c r="AZ25" i="31"/>
  <c r="C9" i="25" l="1"/>
  <c r="C12" i="25"/>
  <c r="C11" i="25"/>
  <c r="C10" i="25"/>
  <c r="C8" i="25"/>
  <c r="C7" i="25"/>
  <c r="C6" i="25"/>
</calcChain>
</file>

<file path=xl/sharedStrings.xml><?xml version="1.0" encoding="utf-8"?>
<sst xmlns="http://schemas.openxmlformats.org/spreadsheetml/2006/main" count="5105" uniqueCount="802">
  <si>
    <t>Matrix Name</t>
  </si>
  <si>
    <t>Rev</t>
  </si>
  <si>
    <t>MH-60S 5PAA CVW v220921</t>
  </si>
  <si>
    <t>MH-60S 1PAA MIW v220921</t>
  </si>
  <si>
    <t>MH-60S 1PAA RFS v220921</t>
  </si>
  <si>
    <t>MH-60S 1PAA SUW v220921</t>
  </si>
  <si>
    <t>MH-60S 2PAA CLF HUM v220921</t>
  </si>
  <si>
    <t>MH-60S 3PAA EXP v220921</t>
  </si>
  <si>
    <t>MH-60S 4PAA RFS v220921</t>
  </si>
  <si>
    <t>MH-60S 4PAA HSC85 v220921</t>
  </si>
  <si>
    <t>FRS Baseline</t>
  </si>
  <si>
    <t>ACTC Mapping</t>
  </si>
  <si>
    <t>Change Log</t>
  </si>
  <si>
    <t>Matrix / Tab</t>
  </si>
  <si>
    <t>Date</t>
  </si>
  <si>
    <t>Summary</t>
  </si>
  <si>
    <t>Updated tasks in FRS Baseline to align with matrices</t>
  </si>
  <si>
    <t xml:space="preserve">HSC CVW and EXP </t>
  </si>
  <si>
    <t xml:space="preserve">Notec 2c (2b as applicable) updated to clarify the rules for logging HELLFIRE CATMs </t>
  </si>
  <si>
    <t>All matrices</t>
  </si>
  <si>
    <t>Increased skilled crews to match funded crews except as noted</t>
  </si>
  <si>
    <t>Changed ARP and CVW Fallon from SAT to skilled aircrew</t>
  </si>
  <si>
    <t>Changed Flight Hour Execution to Training Hour Execution</t>
  </si>
  <si>
    <t xml:space="preserve">Updated Notes section to standardize plus reflect the new TFOM calculation  </t>
  </si>
  <si>
    <t>Unmapped non-tactical MOB tasks from all METs except Conduct Flight Ops</t>
  </si>
  <si>
    <t>Squadron/Detachment Requirements (Ef)</t>
  </si>
  <si>
    <t>Flight Tasks (Pf)</t>
  </si>
  <si>
    <t>Designations
(Note E)</t>
  </si>
  <si>
    <t>FRTP Events 
(Note 2)</t>
  </si>
  <si>
    <t>High Training Value (HTV) Ordnance
(Notes 1, 4, 5, 6)</t>
  </si>
  <si>
    <t>MOB 0101</t>
  </si>
  <si>
    <t>MOB 0201</t>
  </si>
  <si>
    <t>MOB 0202</t>
  </si>
  <si>
    <t>MOB 0203</t>
  </si>
  <si>
    <t>MOB 0204</t>
  </si>
  <si>
    <t>MOB 0205</t>
  </si>
  <si>
    <t>MOB 0206</t>
  </si>
  <si>
    <t>MOB 0207</t>
  </si>
  <si>
    <t>MOB 0208</t>
  </si>
  <si>
    <t>MOB 0209</t>
  </si>
  <si>
    <t>MOB 0210</t>
  </si>
  <si>
    <t>MOB 0211</t>
  </si>
  <si>
    <t>MOB 0212</t>
  </si>
  <si>
    <t>MOB 0215</t>
  </si>
  <si>
    <t>MOB 0218</t>
  </si>
  <si>
    <t>MOB 0301</t>
  </si>
  <si>
    <t>MOB 0302</t>
  </si>
  <si>
    <t>MOB 0303</t>
  </si>
  <si>
    <t>MOB 0304</t>
  </si>
  <si>
    <t>MOB 0305</t>
  </si>
  <si>
    <t>ASU 0201</t>
  </si>
  <si>
    <t>ASU 0202</t>
  </si>
  <si>
    <t>ASU 0203</t>
  </si>
  <si>
    <t>ASU 0204</t>
  </si>
  <si>
    <t>ASU 0207</t>
  </si>
  <si>
    <t>ASU 0208</t>
  </si>
  <si>
    <t>ASU 0209</t>
  </si>
  <si>
    <t>ASU 0214</t>
  </si>
  <si>
    <t>ASU 0301</t>
  </si>
  <si>
    <t>ASU 0302</t>
  </si>
  <si>
    <t>ASU 0303</t>
  </si>
  <si>
    <t>ASU 0304</t>
  </si>
  <si>
    <t>ASU 0305</t>
  </si>
  <si>
    <t>ASU 0308</t>
  </si>
  <si>
    <t>ASU 0309</t>
  </si>
  <si>
    <t>ASU 0310</t>
  </si>
  <si>
    <t>ASU 0311</t>
  </si>
  <si>
    <t>ASU 0312</t>
  </si>
  <si>
    <t>FSO 0201</t>
  </si>
  <si>
    <t>FSO 0204</t>
  </si>
  <si>
    <t>LOG 0201</t>
  </si>
  <si>
    <t>PR 0201</t>
  </si>
  <si>
    <t>PR 0202</t>
  </si>
  <si>
    <t>PR 0203</t>
  </si>
  <si>
    <t>PR 0204</t>
  </si>
  <si>
    <t>SOF 0201</t>
  </si>
  <si>
    <t>SOF 0207</t>
  </si>
  <si>
    <t>SOF 0213</t>
  </si>
  <si>
    <t>SOF 0214</t>
  </si>
  <si>
    <t>SOF 0215</t>
  </si>
  <si>
    <t>SOF 0216</t>
  </si>
  <si>
    <t>SOF 0217</t>
  </si>
  <si>
    <t xml:space="preserve">HSC MH-60S
5 PAA - CVW
21 SEP 22 </t>
  </si>
  <si>
    <t>Training Hour Execution (Note D)</t>
  </si>
  <si>
    <t>MRWMC</t>
  </si>
  <si>
    <t>Pilots ≥ Level 4</t>
  </si>
  <si>
    <t>Pilots ≥ Level 3</t>
  </si>
  <si>
    <t>Pilots ≥ Level 2</t>
  </si>
  <si>
    <t>Pilots ≥  Level 1</t>
  </si>
  <si>
    <t>Pilots ≥ PR/SOF 4</t>
  </si>
  <si>
    <t>Pilots ≥ PR/SOF 3</t>
  </si>
  <si>
    <t>Pilots ≥ PR/SOF 2</t>
  </si>
  <si>
    <t>Pilots ≥ PR/SOF 1</t>
  </si>
  <si>
    <t>Mountain Flying School Pilots (Note 3)</t>
  </si>
  <si>
    <t>Aerial Gunnery Instructor (AGI)</t>
  </si>
  <si>
    <t>Aircrew ≥ Level 3</t>
  </si>
  <si>
    <t>Aircrew ≥ Level 2</t>
  </si>
  <si>
    <t>Aerial Gunner (AG)</t>
  </si>
  <si>
    <t>Aircrew ≥ Level 1</t>
  </si>
  <si>
    <t>Aircrew ≥ PR/SOF 3</t>
  </si>
  <si>
    <t>Mountain Flying School Aircrewman (Note 3)</t>
  </si>
  <si>
    <t>HARP</t>
  </si>
  <si>
    <t xml:space="preserve">CVW FALLON </t>
  </si>
  <si>
    <t>COMPTUEX</t>
  </si>
  <si>
    <t>Pilot with LIVE EW SACT Completed</t>
  </si>
  <si>
    <t>Pilot with Live 20-mm Expended (Note 4(a))</t>
  </si>
  <si>
    <t>Pilot with Live APKWS Expended (Note 4(b))</t>
  </si>
  <si>
    <t>Pilot with Live Hellfire Expended (Note 4(c))</t>
  </si>
  <si>
    <t>Pilot with Live UGR Expended (Note 4(d))</t>
  </si>
  <si>
    <t>AG Aircrewmen with GAU-21 Qualification (Note 4(e))</t>
  </si>
  <si>
    <t>AG Aircrewmen with M-240 Qualification (Note 4(f))</t>
  </si>
  <si>
    <t>REQUIRED SKILLED CREWS</t>
  </si>
  <si>
    <t xml:space="preserve">NATOPS SIM CHECK </t>
  </si>
  <si>
    <t>NATOPS CHECK</t>
  </si>
  <si>
    <t>DAY FAMILIARIZATION</t>
  </si>
  <si>
    <t>NIGHT FAMILIARIZATION</t>
  </si>
  <si>
    <t>DAY SAR JUMPS</t>
  </si>
  <si>
    <t>NIGHT SAR JUMPS</t>
  </si>
  <si>
    <t>DAY SHIPBOARD LANDING (ACS)</t>
  </si>
  <si>
    <t>NIGHT SHIPBOARD LANDINGS (ACS)</t>
  </si>
  <si>
    <t>DAY SHIPBOARD LANDINGS (AVS)</t>
  </si>
  <si>
    <t>NIGHT SHIPBOARD LANDINGS (AVS)</t>
  </si>
  <si>
    <t>DAY FORMATION FLIGHT</t>
  </si>
  <si>
    <t>NIGHT FORMATION FLIGHT</t>
  </si>
  <si>
    <t>DAY HLZ OPS (MOB 213/214) (Note 9)</t>
  </si>
  <si>
    <t>NIGHT HLZ OPS (MOB 216/217) (Note 9)</t>
  </si>
  <si>
    <t>MOUNTAIN FLYING</t>
  </si>
  <si>
    <t>EMERGENCY PROCEDURES</t>
  </si>
  <si>
    <t>INSTRUMENT CHECK</t>
  </si>
  <si>
    <t>INSTRUMENT NAVIGATION</t>
  </si>
  <si>
    <t>VISUAL NAVIGATION</t>
  </si>
  <si>
    <t>FCF PROCEDURES</t>
  </si>
  <si>
    <t>DAY CSW EMPLOYMENT</t>
  </si>
  <si>
    <t>NIGHT CSW EMPLOYMENT</t>
  </si>
  <si>
    <t>DAY M-240 LIVE EMPLOYMENT (Notes 4, 6)</t>
  </si>
  <si>
    <t>NIGHT M-240 LIVE EMPLOYMENT (Notes 4, 6)</t>
  </si>
  <si>
    <t>DAY GAU-21 LIVE EMPLOYMENT (Notes 4, 6)</t>
  </si>
  <si>
    <t>NIGHT GAU-21 LIVE EMPLOYMENT (Notes 4, 6)</t>
  </si>
  <si>
    <t>APKWS LIVE EMPLOYMENT</t>
  </si>
  <si>
    <t>STRAFE LIVE EMPLOYMENT (ASU 0215/0216) (Note 9)</t>
  </si>
  <si>
    <t>MTS TRACK OVERWATER</t>
  </si>
  <si>
    <t>MTS TRACK OVERLAND</t>
  </si>
  <si>
    <t>SURFACE SURVEILLANCE RECONNAISSANCE</t>
  </si>
  <si>
    <t>SURFACE TO AIR COUNTERTACTICS</t>
  </si>
  <si>
    <t>DYNAMIC TARGETING (ASU 0306/0307) (Note 9)</t>
  </si>
  <si>
    <t>REMOTE DESIGNATION</t>
  </si>
  <si>
    <t>HELLFIRE EMPLOYMENT</t>
  </si>
  <si>
    <t>APKWS SIM EMPLOYMENT</t>
  </si>
  <si>
    <t>DAY STRAFE</t>
  </si>
  <si>
    <t>NIGHT STRAFE</t>
  </si>
  <si>
    <t>SAR (FSO 0202/0203, MOB 0219/0220, PR 0205/0206) (Note 9)</t>
  </si>
  <si>
    <t>NIGHT COUPLER</t>
  </si>
  <si>
    <t>VERTREP/XCAR (LOG 0202/0203/0204/0205) (Note 9)</t>
  </si>
  <si>
    <t>DAY TERRAIN FLIGHT</t>
  </si>
  <si>
    <t>NIGHT TERRAIN FLIGHT</t>
  </si>
  <si>
    <t>CSAR</t>
  </si>
  <si>
    <t>INTEGRATED CSAR</t>
  </si>
  <si>
    <t>DAY INSERT (SOF 0202/0203/0204/0205/0206) (Note 9)</t>
  </si>
  <si>
    <t>NIGHT INSERT SOF 0208/0209/0210/0211/0212) (Note 9)</t>
  </si>
  <si>
    <t>TACTICAL HOISTING</t>
  </si>
  <si>
    <t>SOF HLZ INFIL/EXFIL</t>
  </si>
  <si>
    <t>NTISR OVERWATCH</t>
  </si>
  <si>
    <t>HVBSS SUPPORT</t>
  </si>
  <si>
    <t>SOF LIVE SUPPORT</t>
  </si>
  <si>
    <t>MISSION ESSENTIAL TASKS</t>
  </si>
  <si>
    <t>NTA 1.1.2.3.3</t>
  </si>
  <si>
    <t xml:space="preserve">Conduct Flight Operations </t>
  </si>
  <si>
    <t>SAT</t>
  </si>
  <si>
    <t>X</t>
  </si>
  <si>
    <t>NTA 1.1.2.4</t>
  </si>
  <si>
    <t xml:space="preserve">Conduct Tactical Insertion and Extraction </t>
  </si>
  <si>
    <t>36</t>
  </si>
  <si>
    <t>NTA 1.4.6</t>
  </si>
  <si>
    <t xml:space="preserve">Conduct Maritime Interception </t>
  </si>
  <si>
    <t>14</t>
  </si>
  <si>
    <t>NTA 2.2.1</t>
  </si>
  <si>
    <t xml:space="preserve">Collect Target Information </t>
  </si>
  <si>
    <t>NTA 3.2.1.1</t>
  </si>
  <si>
    <t xml:space="preserve">Attack Surface Targets </t>
  </si>
  <si>
    <t>7</t>
  </si>
  <si>
    <t>NTA 3.2.2</t>
  </si>
  <si>
    <t xml:space="preserve">Attack Enemy Land Targets </t>
  </si>
  <si>
    <t>NTA 4.6.5</t>
  </si>
  <si>
    <t xml:space="preserve">Provide Vertical Replenishment </t>
  </si>
  <si>
    <t>NTA 4.8.1</t>
  </si>
  <si>
    <t>Support Peace Operations</t>
  </si>
  <si>
    <t>NTA 6.2</t>
  </si>
  <si>
    <t>Rescue and Recover</t>
  </si>
  <si>
    <t>NTA 6.2.2.2</t>
  </si>
  <si>
    <t>Perform Combat Search and Rescue (CSAR)</t>
  </si>
  <si>
    <t>Periodicity</t>
  </si>
  <si>
    <t>Flight Only Iterations - Pilot Level 2-5</t>
  </si>
  <si>
    <t>Flight Only Iterations - Pilot Level 1</t>
  </si>
  <si>
    <t>Flight Only Iterations - Aircrew Level 2-5</t>
  </si>
  <si>
    <t>Flight Only Iterations - Aircrew Level 1</t>
  </si>
  <si>
    <t>Crew Composition Requirements Matrix</t>
  </si>
  <si>
    <t>Task to Sub-Task List</t>
  </si>
  <si>
    <t>Flight Only Hours per Task</t>
  </si>
  <si>
    <t>NTAs</t>
  </si>
  <si>
    <t>P</t>
  </si>
  <si>
    <t>CP</t>
  </si>
  <si>
    <t>1C</t>
  </si>
  <si>
    <t>2C</t>
  </si>
  <si>
    <t>Parent Task</t>
  </si>
  <si>
    <t>Sub-tasks</t>
  </si>
  <si>
    <t>Sim or Flight Iterations - Pilot Level 2-5</t>
  </si>
  <si>
    <t>1.1.2.3.3 - Conduct Flight Operations</t>
  </si>
  <si>
    <t>II</t>
  </si>
  <si>
    <t>I</t>
  </si>
  <si>
    <t>I*</t>
  </si>
  <si>
    <t>MOB 0212 DAY HLZ OPS</t>
  </si>
  <si>
    <t>MOB 0213 DAY UPL</t>
  </si>
  <si>
    <t>Sim or Flight Iterations - Pilot Level 1</t>
  </si>
  <si>
    <t>1.1.2.4 - Conduct Tactical Insertion &amp; Extraction</t>
  </si>
  <si>
    <t>PSII</t>
  </si>
  <si>
    <t>PSI</t>
  </si>
  <si>
    <t>PSIII</t>
  </si>
  <si>
    <t>MOB 0214 DAY DVE</t>
  </si>
  <si>
    <t>Sim or Flight Iterations - Aircrew Level 2-5</t>
  </si>
  <si>
    <t>1.4.6 - Conduct Maritime Interception</t>
  </si>
  <si>
    <t>MOB 0215 NIGHT HLZ OPS</t>
  </si>
  <si>
    <t>MOB 0216 NIGHT UPL</t>
  </si>
  <si>
    <t>Sim or Flight Iterations - Aircrew Level 1</t>
  </si>
  <si>
    <t>2.2.1 - Collect Target Information</t>
  </si>
  <si>
    <t>MOB 0217 NIGHT DVE</t>
  </si>
  <si>
    <t>Sim or Flight Hours per Task</t>
  </si>
  <si>
    <t>3.2.1.1 - Attack Surface Targets</t>
  </si>
  <si>
    <t>ASU 0214 STRAFE LIVE EMPLOYMENT</t>
  </si>
  <si>
    <t>ASU 0215 20-MM LIVE EMPLOYMENT</t>
  </si>
  <si>
    <t>Total Monthly Flight Only Hours (Max crew)</t>
  </si>
  <si>
    <t>3.2.2 - Attack Enemy Land Targets</t>
  </si>
  <si>
    <t>ASU 0216 UGR LIVE EMPLOYMENT</t>
  </si>
  <si>
    <t>Total Monthly Sim or Flight  Hours (Max crew)</t>
  </si>
  <si>
    <t>4.6.5 - Provide Vertical Replenishment</t>
  </si>
  <si>
    <t>ASU 0305 DYNAMIC TARGETING</t>
  </si>
  <si>
    <t>ASU 0306 STRIKE COORDINATION AND RECONNAISANCE</t>
  </si>
  <si>
    <t>100% T&amp;R Hrs</t>
  </si>
  <si>
    <t>4.8.1 - Support Peace Operations</t>
  </si>
  <si>
    <t>Sim Fidelity</t>
  </si>
  <si>
    <t>6.2 - Rescue and Recover</t>
  </si>
  <si>
    <t>I**</t>
  </si>
  <si>
    <t>ASU 0307 CLOSE AIR SUPPORT</t>
  </si>
  <si>
    <t>6.2.2.2 - Perform Combat Search and Rescue</t>
  </si>
  <si>
    <t>II***</t>
  </si>
  <si>
    <t>FSO 0201 SAR</t>
  </si>
  <si>
    <t>FSO 0202 SAR EX</t>
  </si>
  <si>
    <t>*</t>
  </si>
  <si>
    <t>Not required for single ship missions.</t>
  </si>
  <si>
    <t>FSO 0203 SAR OPS</t>
  </si>
  <si>
    <t>**</t>
  </si>
  <si>
    <t>Rescue Swimmer qualification required IAW OPNAVINST 3130.6 Series.</t>
  </si>
  <si>
    <t>MOB 0219 MEDEVAC EX</t>
  </si>
  <si>
    <t>***</t>
  </si>
  <si>
    <t>A total of (3) Aerial Gunners is preferred for this mission IAW SEAWOLF.</t>
  </si>
  <si>
    <t>MOB 0220 MEDEVAC OPS</t>
  </si>
  <si>
    <t>Legend</t>
  </si>
  <si>
    <t>PR 0205 CASEVAC EX</t>
  </si>
  <si>
    <t>Core SWTP Levels - I, II, III, IV</t>
  </si>
  <si>
    <t>PR 0206 CASEVAC OPS</t>
  </si>
  <si>
    <t>PR/SOF SWTP Levels - PSI, PSII, PSIII, PSIV</t>
  </si>
  <si>
    <t>LOG 0201 VERTREP/XCAR</t>
  </si>
  <si>
    <t>LOG 0202 FIELD VERTREP PRACTICE</t>
  </si>
  <si>
    <t>LOG 0203 EXTERNAL CARGO OPERATIONS</t>
  </si>
  <si>
    <t>LOG 0204 DAY VERTREP</t>
  </si>
  <si>
    <t>LOG 0205 NIGHT VERTREP</t>
  </si>
  <si>
    <t>SOF 0201 DAY INSERT</t>
  </si>
  <si>
    <t>SOF 0202 DAY CRRC DEPLOYMENT</t>
  </si>
  <si>
    <t>SOF 0203 DAY FASTROPE</t>
  </si>
  <si>
    <t>SOF 0204 DAY PARADROPS</t>
  </si>
  <si>
    <t>SOF 0205 DAY RAPPEL</t>
  </si>
  <si>
    <t>SOF 0206 DAY SPIE</t>
  </si>
  <si>
    <t>SOF 0207 NIGHT INSERT</t>
  </si>
  <si>
    <t>SOF 0208 NIGHT CRRC DEPLOYMENT</t>
  </si>
  <si>
    <t>SOF 0209 NIGHT FASTROPE</t>
  </si>
  <si>
    <t>SOF 0210 NIGHT PARADROPS</t>
  </si>
  <si>
    <t>SOF 0211 NIGHT RAPPEL</t>
  </si>
  <si>
    <t>SOF 0212 NIGHT SPIE</t>
  </si>
  <si>
    <t>High Training Value (HTV) Ordnance
(Notes 1, 3, 4)</t>
  </si>
  <si>
    <t>MIW 0101</t>
  </si>
  <si>
    <t>MIW 0201</t>
  </si>
  <si>
    <t>MIW 0202</t>
  </si>
  <si>
    <t>MIW 0203</t>
  </si>
  <si>
    <t>MIW 0204</t>
  </si>
  <si>
    <t>MIW 0205</t>
  </si>
  <si>
    <t>MIW 0206</t>
  </si>
  <si>
    <t>MIW 0301</t>
  </si>
  <si>
    <t>MIW 0302</t>
  </si>
  <si>
    <t>HSC MH-60S         
1 PAA - MIW DET     
21 SEP 22</t>
  </si>
  <si>
    <t>Pilots ≥ MIW Level 2</t>
  </si>
  <si>
    <r>
      <t xml:space="preserve">Pilots </t>
    </r>
    <r>
      <rPr>
        <b/>
        <sz val="10"/>
        <color theme="1"/>
        <rFont val="Calibri"/>
        <family val="2"/>
      </rPr>
      <t>≥</t>
    </r>
    <r>
      <rPr>
        <b/>
        <sz val="10"/>
        <color theme="1"/>
        <rFont val="Arial"/>
        <family val="2"/>
      </rPr>
      <t xml:space="preserve"> MIW Level 1</t>
    </r>
  </si>
  <si>
    <r>
      <t xml:space="preserve">Aircrew </t>
    </r>
    <r>
      <rPr>
        <b/>
        <sz val="10"/>
        <color theme="1"/>
        <rFont val="Calibri"/>
        <family val="2"/>
      </rPr>
      <t>≥</t>
    </r>
    <r>
      <rPr>
        <b/>
        <sz val="10"/>
        <color theme="1"/>
        <rFont val="Arial"/>
        <family val="2"/>
      </rPr>
      <t xml:space="preserve"> MIW Level</t>
    </r>
  </si>
  <si>
    <t>Aircrew ≥ MIW Level 1</t>
  </si>
  <si>
    <t>ISATT</t>
  </si>
  <si>
    <t>CERTEX</t>
  </si>
  <si>
    <t>Pilot with ALMDS SEEDED MINEFIELD OPS</t>
  </si>
  <si>
    <t>Aircrewmen with ALMDS SEEDED MINEFIELD OPS</t>
  </si>
  <si>
    <t>Aircrewmen with Mk-64/65 AMNS Neutralizer Expended (Note 3(a))</t>
  </si>
  <si>
    <t>AG Aircrewmen with M-240 Qualification (Note 3(b))</t>
  </si>
  <si>
    <t>DAY M-240 LIVE EMPLOYMENT (Notes 3, 4)</t>
  </si>
  <si>
    <t>NIGHT M-240 LIVE EMPLOYMENT (Notes 3, 4)</t>
  </si>
  <si>
    <t>DYNAMIC TARGETING (ASU 0306/0307) (Note 6)</t>
  </si>
  <si>
    <t>SAR (FSO 0202/0203, MOB 0219/0220, PR 0205/0206) (Note 6)</t>
  </si>
  <si>
    <t>VERTREP/XCAR (LOG 0202/0203/0204/0205) (Note 6)</t>
  </si>
  <si>
    <t>CSTRS SIM EMPLOYMENT</t>
  </si>
  <si>
    <t>EOD MINE POUNCE</t>
  </si>
  <si>
    <t>NIGHT ALMDS EMPLOYMENT</t>
  </si>
  <si>
    <t>NIGHT AMNS SIM EMPLOYMENT</t>
  </si>
  <si>
    <t>CSTRS LIVE EMPLOYMENT</t>
  </si>
  <si>
    <t>NTR LIVE EMPLOYMENT</t>
  </si>
  <si>
    <t>ALMDS SEEDED MINEFIELD OPS</t>
  </si>
  <si>
    <t>DAY ALMDS EMPLOYMENT</t>
  </si>
  <si>
    <t>DAY AMNS SIM EMPLOYMENT</t>
  </si>
  <si>
    <t>NTA 1.3.1.1</t>
  </si>
  <si>
    <t>Conduct Mine Hunting</t>
  </si>
  <si>
    <t>8</t>
  </si>
  <si>
    <t>NTA 1.3.1.3</t>
  </si>
  <si>
    <t>Conduct Mine Neutralization</t>
  </si>
  <si>
    <t>Conduct Maritime Interception</t>
  </si>
  <si>
    <t>CC</t>
  </si>
  <si>
    <t>Task</t>
  </si>
  <si>
    <t>1.3.1.1 - Conduct Mine Hunting</t>
  </si>
  <si>
    <t>MII</t>
  </si>
  <si>
    <t>MI</t>
  </si>
  <si>
    <t>1.3.1.2 - Conduct Mine Neutralization</t>
  </si>
  <si>
    <t>Flight Hours per Task</t>
  </si>
  <si>
    <t>Total Monthly Sim or Flight Hours (Max crew)</t>
  </si>
  <si>
    <t>MIW STWP Levels - MI, MII, MIII, MIV</t>
  </si>
  <si>
    <t>FRTP Events</t>
  </si>
  <si>
    <t>High Training Value (HTV)
Ordnance
(Notes 1. 4, 5, 6)</t>
  </si>
  <si>
    <t>HSC MH-60S 
1 PAA - RFS DET
21 SEP 22</t>
  </si>
  <si>
    <t>Pilots ≥  Level 2</t>
  </si>
  <si>
    <t>Pilots ≥ Level 1</t>
  </si>
  <si>
    <t>HARP (Note 2)</t>
  </si>
  <si>
    <t xml:space="preserve"> Pilot with Live UGR Expended (Note 4(a))</t>
  </si>
  <si>
    <t>Pilot with Live Hellfire Expended (Note 4(b))</t>
  </si>
  <si>
    <t>AG Aircrewmen with GAU-21 Qualification (Note 4(c))</t>
  </si>
  <si>
    <t>AG Aircrewmen with M-240 Qualification (Note 4(d))</t>
  </si>
  <si>
    <t>DAY HLZ OPS (MOB 0213/0214) (Note 8)</t>
  </si>
  <si>
    <t>NIGHT HLZ OPS (MOB 0216/0217) (Note 8)</t>
  </si>
  <si>
    <t>DYNAMIC TARGETING (ASU 306/307) (Note 8)</t>
  </si>
  <si>
    <t>SAR (FSO 0202/0203, MOB 0219/0220, PR 0205/0206) (Note 8)</t>
  </si>
  <si>
    <t>VERTREP/XCAR (LOG 0202/0203/0204/0205) (Note 8)</t>
  </si>
  <si>
    <t>DAY INSERT (SOF 0202/0203/0204/0205/0206) (Note 8)</t>
  </si>
  <si>
    <t>NIGHT INSERT(SOF 0208/0209/0210/0211/0212) (Note 8)</t>
  </si>
  <si>
    <t>Additional aircrewman required for formation and ordnance carrying flights only.</t>
  </si>
  <si>
    <t>FRTP Events (Note 2)</t>
  </si>
  <si>
    <t>High Training Value (HTV)
Ordnance
(Notes 1, 3, 4, 5)</t>
  </si>
  <si>
    <t>HSC MH-60S
1 PAA - SUW DET
21 SEP 22</t>
  </si>
  <si>
    <t xml:space="preserve"> Pilot with LIVE EW SACT Completed</t>
  </si>
  <si>
    <t>Pilot with Live UGR Expended (Note 3(a))</t>
  </si>
  <si>
    <t>Pilot with Live Hellfire Expended (Note 3(b))</t>
  </si>
  <si>
    <t>AG Aircrewmen with GAU-21 Qualification (Note 3(c))</t>
  </si>
  <si>
    <t>AG Aircrewmen with M-240 Qualification (Note 3(d))</t>
  </si>
  <si>
    <t>NATOPS SIM CHECK</t>
  </si>
  <si>
    <t>DAY M-240 LIVE EMPLOYMENT (Notes 3, 5)</t>
  </si>
  <si>
    <t>NIGHT M-240 LIVE EMPLOYMENT (Notes 3, 5)</t>
  </si>
  <si>
    <t>DAY GAU-21 LIVE EMPLOYMENT (Notes 3, 5)</t>
  </si>
  <si>
    <t>NIGHT GAU-21 LIVE EMPLOYMENT (Notes 3, 5)</t>
  </si>
  <si>
    <t>DYNAMIC TARGETING (ASU 0306/0307) (Note 7)</t>
  </si>
  <si>
    <t>SAR (FSO 0202/0203, MOB 0219/0220, PR 0205/0206) (Note 7)</t>
  </si>
  <si>
    <t>VERTREP/XCAR  (LOG 0202/0203/0204/0205) (Note 7)</t>
  </si>
  <si>
    <t xml:space="preserve">High Training Value (HTV)
Ordnance
(Notes 1, 3, 4, 5) </t>
  </si>
  <si>
    <t>HSC MH-60S
2 PAA - CLF HUM DET                 
21 SEP 22</t>
  </si>
  <si>
    <t>≥ Level 2 Aircrweman</t>
  </si>
  <si>
    <t>NIGHT M-240 LIVE EMPLOYMENT (Notes3, 5)</t>
  </si>
  <si>
    <t>SAR (FS0 0202/0203, MOB 0219/0220, PR 0205/0206) (Note 7)</t>
  </si>
  <si>
    <t>VERTREP/XCAR (LOG 0202/0203/0204/0205) (Note 7)</t>
  </si>
  <si>
    <t>Conduct Flight Operations</t>
  </si>
  <si>
    <t>12</t>
  </si>
  <si>
    <t>Collect Target Information</t>
  </si>
  <si>
    <t>Provide Vertical Replenishment</t>
  </si>
  <si>
    <t>High Training Value (HTV)
Ordnance
(Notes 1, 4, 5, 6)</t>
  </si>
  <si>
    <t>HSC MH-60S
3 PAA - EXP DET
21 SEP 22</t>
  </si>
  <si>
    <t>Pilot with Live UGR Qualification (Note 4(a))</t>
  </si>
  <si>
    <t>STRAFE LIVE EMPLOYMENT (ASU 215/216) (Note 8)</t>
  </si>
  <si>
    <t>NIGHT INSERT (SOF 0208/0209/0210/0211/0212) (Note 8)</t>
  </si>
  <si>
    <t>18</t>
  </si>
  <si>
    <t>HSC MH-60S
4 PAA - RFS DET
21 SEP 22</t>
  </si>
  <si>
    <t>Mountain Flying School Pilots (Note 4)</t>
  </si>
  <si>
    <t>Mountain Flying School Aircrewmen (Note 3)</t>
  </si>
  <si>
    <t>Pilot with Live UGR Expended (Note 4(a))</t>
  </si>
  <si>
    <t>DAY HLZ OPS (MOB 213/214) (Note 8)</t>
  </si>
  <si>
    <t>NIGHT HLZ OPS (MOB 216/217) (Note 8)</t>
  </si>
  <si>
    <t>SAR (FSO 0202/0203, MOB 0219/0220, PR 0205/0206)(Note 8)</t>
  </si>
  <si>
    <t>24</t>
  </si>
  <si>
    <t>MOB 0214</t>
  </si>
  <si>
    <t>MOB 0217</t>
  </si>
  <si>
    <t>ASU 0205</t>
  </si>
  <si>
    <t>ASU 0206</t>
  </si>
  <si>
    <t>ASU 0307</t>
  </si>
  <si>
    <t>ASU 0801</t>
  </si>
  <si>
    <t>ASU 0802</t>
  </si>
  <si>
    <t>ASU 0803</t>
  </si>
  <si>
    <t>ASU 0804</t>
  </si>
  <si>
    <t>ASU 0805</t>
  </si>
  <si>
    <t>SOF 0801</t>
  </si>
  <si>
    <t>SOF 0802</t>
  </si>
  <si>
    <t>SOF 0803</t>
  </si>
  <si>
    <t>SOF 0804</t>
  </si>
  <si>
    <t>SOF 0805</t>
  </si>
  <si>
    <t>SOF 0806</t>
  </si>
  <si>
    <t>SOF 0807</t>
  </si>
  <si>
    <t>SOF 0808</t>
  </si>
  <si>
    <t>HSC-85 MH-60S
4 PAA - SOF DET
21 SEP 22</t>
  </si>
  <si>
    <t>Pilots ≥ TAC Level 4</t>
  </si>
  <si>
    <t>Pilots ≥ TAC Level 3</t>
  </si>
  <si>
    <t>Pilots ≥  TAC Level 2</t>
  </si>
  <si>
    <t>Aircrew ≥ TAC Level 3</t>
  </si>
  <si>
    <t>Aircrew ≥ TAC Level 2</t>
  </si>
  <si>
    <t>≥ HM (Paramedic) (Note 9)</t>
  </si>
  <si>
    <t>HARP/UTE (Note 2)</t>
  </si>
  <si>
    <t>Pilots with live HELLFIRE Expended (Note 3(a))</t>
  </si>
  <si>
    <t>Aircrewmen with GAU-17 Qualification (Note 3(b))</t>
  </si>
  <si>
    <t>Aircrewmen with M-240 Qualification (Note 3(b))</t>
  </si>
  <si>
    <t>DAY DVE</t>
  </si>
  <si>
    <t>NIGHT DVE</t>
  </si>
  <si>
    <t>DAY GAU-17 LIVE EMPLOYMENT (Notes 3, 5)</t>
  </si>
  <si>
    <t>NIGHT GAU-17 LIVE EMPLOYMENT (Notes 3, 5)</t>
  </si>
  <si>
    <t>CLOSE AIR SUPPORT/CALL FOR FIRE</t>
  </si>
  <si>
    <t>HELLFIRE CATM EMPLOYMENT</t>
  </si>
  <si>
    <t xml:space="preserve"> SIM HELLFIRE EMPLOYMENT</t>
  </si>
  <si>
    <t>LIVE HELLFIRE EMPLOYMENT</t>
  </si>
  <si>
    <t>SIMULATED SURFACE TO AIR COUNTERTACTICS</t>
  </si>
  <si>
    <t>LIVE EW RANGE SURFACE TO AIR COUNTERTACTICS</t>
  </si>
  <si>
    <t>SAR (FSO 202/203, MOB 219/220, PR 205/206) (Note 7)</t>
  </si>
  <si>
    <t>DAY HRST INSERT/EXTRACT (SOF 203/205/206) (Note 7)</t>
  </si>
  <si>
    <t>NIGHT HRST INSERT/EXTRACT (SOF 209/211/212)(Note 7)</t>
  </si>
  <si>
    <t>DAY HELOCAST/CRRC</t>
  </si>
  <si>
    <t>NIGHT HELOCAST/CRRC</t>
  </si>
  <si>
    <t>SNIPER OVERWATCH</t>
  </si>
  <si>
    <t>ONE WHEEL / TWO WHEEL / PINNACLE LANDING</t>
  </si>
  <si>
    <t>DIVISION ASSAULT</t>
  </si>
  <si>
    <t>INTEGRATED FULL MISSION PROFILE</t>
  </si>
  <si>
    <t xml:space="preserve"> </t>
  </si>
  <si>
    <t>NTA 2.2.3</t>
  </si>
  <si>
    <t xml:space="preserve">Perform Tactical Recon and Surveillance </t>
  </si>
  <si>
    <t>NTA 3.2.8.3</t>
  </si>
  <si>
    <t>Engage Targets</t>
  </si>
  <si>
    <t xml:space="preserve">SAT </t>
  </si>
  <si>
    <t>Flight Only Iterations - Pilot Level 3-4</t>
  </si>
  <si>
    <t>Flight Only Iterations - Pilot Level 2</t>
  </si>
  <si>
    <t>Flight Only Iterations - Aircrew Level 3</t>
  </si>
  <si>
    <t>Flight Only Iterations - Aircrew Level 2</t>
  </si>
  <si>
    <t>Sim or Flight Iterations - Pilot Level 3-4</t>
  </si>
  <si>
    <t>TIII</t>
  </si>
  <si>
    <t>TII</t>
  </si>
  <si>
    <t>Sim or Flight Iterations - Pilot Level 2</t>
  </si>
  <si>
    <t>Sim or Flight Iterations - Aircrew Level 3</t>
  </si>
  <si>
    <t>Sim or Flight Iterations - Aircrew Level 2</t>
  </si>
  <si>
    <t>2.2.3 - Perform Tactical Recon and Surveillance</t>
  </si>
  <si>
    <t>3.2.8.3 - Engage Targets</t>
  </si>
  <si>
    <t>SOF 0801  DAY HRST</t>
  </si>
  <si>
    <t>TAC Levels - TI, TII, TIII, TIV</t>
  </si>
  <si>
    <t>SOF 0802 NIGHT HRST</t>
  </si>
  <si>
    <t>MH60S FRS Baseline / (Cat I) Pilot</t>
  </si>
  <si>
    <t xml:space="preserve">MH60S FRS BASELINE (CAT II) </t>
  </si>
  <si>
    <t>MH60S FRS Baseline / (Cat III) Pilot</t>
  </si>
  <si>
    <t>MH60S FRS Baseline / (Cat IV) Pilot</t>
  </si>
  <si>
    <t>MH60S FRS Baseline / (Cat V) Pilot</t>
  </si>
  <si>
    <t xml:space="preserve">MH60S FRS Baseline / (Level 1 - MIW) Pilot </t>
  </si>
  <si>
    <t>FRS MSN</t>
  </si>
  <si>
    <t>DESCRIPTION</t>
  </si>
  <si>
    <t>LOGGED TASKS</t>
  </si>
  <si>
    <t>TASK</t>
  </si>
  <si>
    <t>FREQ</t>
  </si>
  <si>
    <t>FAM 1</t>
  </si>
  <si>
    <t>Checklists, Course Rules, Basic Flight Ops</t>
  </si>
  <si>
    <t>MOB 0202, MOB 0301</t>
  </si>
  <si>
    <t>FAM 1-2</t>
  </si>
  <si>
    <t>Basic Flight Ops</t>
  </si>
  <si>
    <t>FAM 1-5</t>
  </si>
  <si>
    <t>Advanced Flight Ops, Engine EPs, Autos</t>
  </si>
  <si>
    <t>ALMDS 1</t>
  </si>
  <si>
    <t>AN/AES-1 (ALMDS) Day Search, Reaquisition, and Emergency Procedures</t>
  </si>
  <si>
    <t>FAM 2</t>
  </si>
  <si>
    <t>FAM 3-4</t>
  </si>
  <si>
    <t>Advanced Flight Ops</t>
  </si>
  <si>
    <t xml:space="preserve">FAM 6 </t>
  </si>
  <si>
    <t>Advanced Flight Ops, AFCS EPs - Left Seat</t>
  </si>
  <si>
    <t>ALMDS 2</t>
  </si>
  <si>
    <t>AN/AES-1 (ALMDS) Night (AIDED) Search, Reaquisition, and Emergency Procedures</t>
  </si>
  <si>
    <t>FAM 3</t>
  </si>
  <si>
    <t>Basic Flight Ops - Intro to EPs/Autos</t>
  </si>
  <si>
    <t>FAM 5</t>
  </si>
  <si>
    <t>FAM 5-6</t>
  </si>
  <si>
    <t>FAM 7-8X</t>
  </si>
  <si>
    <t>FAM Stage Check</t>
  </si>
  <si>
    <t>AMNS 1</t>
  </si>
  <si>
    <t>AN/ASQ-235 (AMNS) Normal and Emergency Procedures</t>
  </si>
  <si>
    <t>FAM 4</t>
  </si>
  <si>
    <t>Basic Flight Ops, Intro to Engine EPs/Advanced Autos</t>
  </si>
  <si>
    <t>FAM 6</t>
  </si>
  <si>
    <t>NIGHT 1 - 2</t>
  </si>
  <si>
    <t>Night FAM/Basic Flight Ops/Engine Eps</t>
  </si>
  <si>
    <t>MOB 0203, MOB 0301, MOB 0303</t>
  </si>
  <si>
    <t>AMNS 2</t>
  </si>
  <si>
    <t>AN/ASQ-235 (AMNS) Night (AIDED) Normal and Emergency Procedures</t>
  </si>
  <si>
    <t>Basic Flight Ops, EP/Auto Review I</t>
  </si>
  <si>
    <t>INST 1-2</t>
  </si>
  <si>
    <t>Basic/Radio Instruments, Airways Navigation</t>
  </si>
  <si>
    <t>Basic Flight Ops, EP/Auto Review II - Left Seat</t>
  </si>
  <si>
    <t>NIGHT 1</t>
  </si>
  <si>
    <t>Basic Night FAM</t>
  </si>
  <si>
    <t>INST X</t>
  </si>
  <si>
    <t>Instrument Evaluation</t>
  </si>
  <si>
    <t>MOB 0302, MOB 0303</t>
  </si>
  <si>
    <t>FAM 7</t>
  </si>
  <si>
    <t>FAM Stage Review</t>
  </si>
  <si>
    <t>NIGHT 2</t>
  </si>
  <si>
    <t>Advanced Night FAM Ops/Eps</t>
  </si>
  <si>
    <t>SAR 1-2</t>
  </si>
  <si>
    <t>Day Overwater, Eps</t>
  </si>
  <si>
    <t>MOB 0301, MOB 0302, FSO 0202, FSO 0203</t>
  </si>
  <si>
    <t>FAM 8X</t>
  </si>
  <si>
    <t>INST 1</t>
  </si>
  <si>
    <t>Basic Instruments/Radio Instruments</t>
  </si>
  <si>
    <t>MOB 0301, FSO 0201, FSO 0202, FSO 0203</t>
  </si>
  <si>
    <t>SAR 3-4</t>
  </si>
  <si>
    <t xml:space="preserve">Night/IMC Overwater, Eps </t>
  </si>
  <si>
    <t>MOB 0301, MOB 0303, FSO 0202, FSO 0203</t>
  </si>
  <si>
    <t>INST 2</t>
  </si>
  <si>
    <t>Radio Instruments, Airways Navigation</t>
  </si>
  <si>
    <t>MOB 0301, MOB 0303, FSO 0201, FSO 0202, FSO 0203</t>
  </si>
  <si>
    <t>SAR 5</t>
  </si>
  <si>
    <t>Day Overland</t>
  </si>
  <si>
    <t>MOB 0213, MOB 0306, FSO 0201, FSO 0203</t>
  </si>
  <si>
    <t>INST - X</t>
  </si>
  <si>
    <t>NATOPS X</t>
  </si>
  <si>
    <t>NATOPS Check</t>
  </si>
  <si>
    <t>MOB 0101, MOB 0201, MOB 0301, MOB 0302, FSO 0202, FSO 0203</t>
  </si>
  <si>
    <t>AHC 1</t>
  </si>
  <si>
    <t>Aircraft Handling Characteristics, Tactical Landings</t>
  </si>
  <si>
    <t>MOB 0213, MOB 0304</t>
  </si>
  <si>
    <r>
      <t xml:space="preserve">MOB 0101, MOB 0201, MOB 0301, </t>
    </r>
    <r>
      <rPr>
        <sz val="7"/>
        <rFont val="Arial"/>
        <family val="2"/>
      </rPr>
      <t>FSO 0201, FSO 0202, FSO 0203</t>
    </r>
  </si>
  <si>
    <t>XCAR 1</t>
  </si>
  <si>
    <t>Introduction to External Cargo</t>
  </si>
  <si>
    <t>LOG 0201, LOG 0202, LOG 0203</t>
  </si>
  <si>
    <t>SAR 1</t>
  </si>
  <si>
    <t>Day Overwater</t>
  </si>
  <si>
    <t>XCAR 2</t>
  </si>
  <si>
    <t>Night External Cargo</t>
  </si>
  <si>
    <t>LOG 201, LOG 202, MOB 303</t>
  </si>
  <si>
    <t>MOB 0213</t>
  </si>
  <si>
    <t>SAR 2</t>
  </si>
  <si>
    <t>SHIP 1</t>
  </si>
  <si>
    <t>Day DLQs</t>
  </si>
  <si>
    <t>MOB 0206, MOB 0208</t>
  </si>
  <si>
    <t>SAR 3</t>
  </si>
  <si>
    <t>Night/IMC Overwater</t>
  </si>
  <si>
    <t>SHIP 2</t>
  </si>
  <si>
    <t>Night DLQs</t>
  </si>
  <si>
    <t>MOB 0206, MOB 0207, MOB 0208, MOB 0209</t>
  </si>
  <si>
    <t>MOB 0216</t>
  </si>
  <si>
    <t>SAR 4</t>
  </si>
  <si>
    <t>SE 1.02</t>
  </si>
  <si>
    <t>FLIR FAM</t>
  </si>
  <si>
    <t>ASU 0301, ASU 0302, ASU 0304</t>
  </si>
  <si>
    <t>SE 1.01</t>
  </si>
  <si>
    <t>OFT 1.33</t>
  </si>
  <si>
    <t>HELLFIRE Systems</t>
  </si>
  <si>
    <t>ASU 0306, ASU 0308, ASU 0309</t>
  </si>
  <si>
    <t>OFT 1.24</t>
  </si>
  <si>
    <t>Night/IMC Overwater, Eps</t>
  </si>
  <si>
    <t>FAM 9</t>
  </si>
  <si>
    <t>Pre-NATOPS Review</t>
  </si>
  <si>
    <t>OFT 1.34</t>
  </si>
  <si>
    <t>FFFWS (20mm / UGR)</t>
  </si>
  <si>
    <t>ASU 0311, ASU 0312</t>
  </si>
  <si>
    <t>OFT 1.26</t>
  </si>
  <si>
    <t>MOB 0219</t>
  </si>
  <si>
    <t xml:space="preserve">SACT / CSW </t>
  </si>
  <si>
    <t>ASU 0304, ASU 0201</t>
  </si>
  <si>
    <t>OFT 1.35</t>
  </si>
  <si>
    <t>APKWS Systems / HDTS</t>
  </si>
  <si>
    <t>OFT 1.27</t>
  </si>
  <si>
    <t>MOB 0220</t>
  </si>
  <si>
    <t>OFT 1.36</t>
  </si>
  <si>
    <t>SCAR / Dual Ship HELLFIRE Procedures</t>
  </si>
  <si>
    <t>ASU 0305, ASU 0306, ASU 0308, ASU 0309</t>
  </si>
  <si>
    <t>WE 1.01</t>
  </si>
  <si>
    <t>HELLFIRE</t>
  </si>
  <si>
    <t>ASU 0308, ASU 0309</t>
  </si>
  <si>
    <t>PGM / APKWS Systems / HDTS</t>
  </si>
  <si>
    <t>WE 1.04</t>
  </si>
  <si>
    <t>TAE 1.05</t>
  </si>
  <si>
    <t>Day TERF</t>
  </si>
  <si>
    <t>MOB 0212, MOB 0213, MOB 0214, PR 0201, SOF 0213, ASU 0304</t>
  </si>
  <si>
    <t>OFT 1.37</t>
  </si>
  <si>
    <t>WE 1.05</t>
  </si>
  <si>
    <t>Aerial Gunnery/Day TACFORM (NOTE 1)</t>
  </si>
  <si>
    <t>MOB 0210, MOB 0304, ASU 0201, ASU 0304</t>
  </si>
  <si>
    <t>WE 1.06</t>
  </si>
  <si>
    <t>Aerial Gunnery/Night TACFORM (NOTE 1)</t>
  </si>
  <si>
    <t>ASU 0201, ASU 0202, ASU 0304, MOB 0210, MOB 0211</t>
  </si>
  <si>
    <t>TAE 1.06</t>
  </si>
  <si>
    <t>Day TERF Dual-ship</t>
  </si>
  <si>
    <t>MOB 0210, MOB 0212, MOB 0213, MOB 0214, PR 0201, ASU 0304</t>
  </si>
  <si>
    <t>TAE 1.07</t>
  </si>
  <si>
    <t>Night TERF Single</t>
  </si>
  <si>
    <t>MOB 0212, MOB 0213, MOB 0214, MOB 0215, MOB 0216, MOB 0217, PR 0201, PR 0202</t>
  </si>
  <si>
    <t>TAE 1.08</t>
  </si>
  <si>
    <t>Night TERF Dual SOF</t>
  </si>
  <si>
    <t>MOB 0210, MOB 0211, MOB 0212, MOB 0213, MOB 0214, MOB 0215, MOB 0216, MOB 0217, ASU 0302, PR 0201, PR 0202, SOF 0207, SOF 0213, SOF 0214, SOF 0215</t>
  </si>
  <si>
    <t>ASU 0304, ASU 0308, ASU 0309</t>
  </si>
  <si>
    <t>OFT 1.29</t>
  </si>
  <si>
    <t>Dual Ship HELLFIRE Procedures</t>
  </si>
  <si>
    <t>ASU 0304, ASU 0305, ASU 0308, ASU 0309</t>
  </si>
  <si>
    <t>TAE 1.09</t>
  </si>
  <si>
    <t>Night TERF Dual PR</t>
  </si>
  <si>
    <t>MOB 0304, ASU 0308, ASU 0309</t>
  </si>
  <si>
    <t>WE 1.02</t>
  </si>
  <si>
    <t>Aerial Gunnery Single</t>
  </si>
  <si>
    <t>MOB 0304, ASU 0201, ASU 0304</t>
  </si>
  <si>
    <t>WE 1.03</t>
  </si>
  <si>
    <t>Aerial Gunnery Dual-Ship/Day TACFORM</t>
  </si>
  <si>
    <t>TAE 1.01</t>
  </si>
  <si>
    <t>Intro to Terminal Area Landings/DVE</t>
  </si>
  <si>
    <t>MOB 0212, MOB 0213</t>
  </si>
  <si>
    <t>TAE 1.02</t>
  </si>
  <si>
    <t>Day TERF Single</t>
  </si>
  <si>
    <t>MOB 0212, MOB 0213, MOB 0214,  PR 201, SOF 0213, ASU 0304</t>
  </si>
  <si>
    <t>ASU 0211</t>
  </si>
  <si>
    <t>TAE 1.03</t>
  </si>
  <si>
    <t>MOB 0210, MOB 0212, MOB 0213, MOB 0214,  PR 201, ASU 0304</t>
  </si>
  <si>
    <t>ASU 0213</t>
  </si>
  <si>
    <t>TAE 1.04</t>
  </si>
  <si>
    <t>Night TERF Single-Ship</t>
  </si>
  <si>
    <t>NIGHT 1.03</t>
  </si>
  <si>
    <t>Night TACFORM</t>
  </si>
  <si>
    <t>MOB 0210, MOB 0211</t>
  </si>
  <si>
    <t>ASU 0215</t>
  </si>
  <si>
    <t>ASU 0216</t>
  </si>
  <si>
    <t>ASU 0217</t>
  </si>
  <si>
    <t>OFT 1.31</t>
  </si>
  <si>
    <t>EP Review</t>
  </si>
  <si>
    <t>ASU 0306</t>
  </si>
  <si>
    <t>ASU 0314</t>
  </si>
  <si>
    <t>ASU 0315</t>
  </si>
  <si>
    <t>FSO 0202</t>
  </si>
  <si>
    <t>FSO 0203</t>
  </si>
  <si>
    <t>LOG 0202</t>
  </si>
  <si>
    <t>LOG 0203</t>
  </si>
  <si>
    <t>LOG 0204</t>
  </si>
  <si>
    <t>LOG 0205</t>
  </si>
  <si>
    <t>PR 0205</t>
  </si>
  <si>
    <t>PR 0206</t>
  </si>
  <si>
    <t>SOF 0202</t>
  </si>
  <si>
    <t>SOF 0203</t>
  </si>
  <si>
    <t>SOF 0204</t>
  </si>
  <si>
    <t>SOF 0205</t>
  </si>
  <si>
    <t>SOF 0206</t>
  </si>
  <si>
    <t>SOF 0208</t>
  </si>
  <si>
    <t>SOF 0209</t>
  </si>
  <si>
    <t>SOF 0210</t>
  </si>
  <si>
    <t>SOF 0211</t>
  </si>
  <si>
    <t>SOF 0212</t>
  </si>
  <si>
    <t>SWTP ACTC PILOT SYLLABUS</t>
  </si>
  <si>
    <t>AMCM PILOT SYLLABUS</t>
  </si>
  <si>
    <t>CORE II</t>
  </si>
  <si>
    <t>CORE III</t>
  </si>
  <si>
    <t>CORE IV</t>
  </si>
  <si>
    <t>PR/SOF COPIILOT</t>
  </si>
  <si>
    <t>PR/SOF II</t>
  </si>
  <si>
    <t>PR/SOF III</t>
  </si>
  <si>
    <t>PR/SOF IV</t>
  </si>
  <si>
    <t>AMCM Copilot Syllabus</t>
  </si>
  <si>
    <t>AMCM Level II</t>
  </si>
  <si>
    <t>Basic Mission Planning</t>
  </si>
  <si>
    <t>Basic Briefing and Debriefing</t>
  </si>
  <si>
    <t>SACT</t>
  </si>
  <si>
    <t>Crew Served Weapons Employment</t>
  </si>
  <si>
    <t>PGM Employment</t>
  </si>
  <si>
    <t>Strafe Profiles</t>
  </si>
  <si>
    <t>Day Routes/Landings</t>
  </si>
  <si>
    <t>Night Routes/Landings</t>
  </si>
  <si>
    <t>Live Strafe 1</t>
  </si>
  <si>
    <t>Live Strafe 2</t>
  </si>
  <si>
    <t>Strafe Section 1</t>
  </si>
  <si>
    <t>Strafe Section 2</t>
  </si>
  <si>
    <t>Overwater SOF Support</t>
  </si>
  <si>
    <t>Intercept Ops (SSC/CUAS)</t>
  </si>
  <si>
    <t>Maritime PR</t>
  </si>
  <si>
    <t>SUW 1</t>
  </si>
  <si>
    <t>SUW 2</t>
  </si>
  <si>
    <t>CAS 1</t>
  </si>
  <si>
    <t>STAN/EVAL</t>
  </si>
  <si>
    <t>Instructional Techniques</t>
  </si>
  <si>
    <t>Advanced Mission Planning</t>
  </si>
  <si>
    <t>Advanced Briefing and Debriefing</t>
  </si>
  <si>
    <t>Strafe Section 3</t>
  </si>
  <si>
    <t>Strafe Section 4</t>
  </si>
  <si>
    <t>SUW 3</t>
  </si>
  <si>
    <t>SUW 4</t>
  </si>
  <si>
    <t>CAS 2</t>
  </si>
  <si>
    <t>Instructor Development</t>
  </si>
  <si>
    <t>Simulator Instructional Techniques</t>
  </si>
  <si>
    <t>Flight Lead Briefing and Debriefing</t>
  </si>
  <si>
    <t>SUW 5</t>
  </si>
  <si>
    <t>Overland Mission Planning</t>
  </si>
  <si>
    <t>Overland Briefing</t>
  </si>
  <si>
    <t>Night Routes/Landings/AG</t>
  </si>
  <si>
    <t>HVBSS 1</t>
  </si>
  <si>
    <t>Overland SOF Support 1</t>
  </si>
  <si>
    <t>Overland PR 1</t>
  </si>
  <si>
    <t>Overland SOF Support 2</t>
  </si>
  <si>
    <t>Overland PR 2</t>
  </si>
  <si>
    <t>HVBSS 2</t>
  </si>
  <si>
    <t>Overland SOF Support 3</t>
  </si>
  <si>
    <t>Overland PR 3</t>
  </si>
  <si>
    <t>HBVSS 3</t>
  </si>
  <si>
    <t>PR/SOF Instructional Techniques</t>
  </si>
  <si>
    <t>Overland SOF Support 4</t>
  </si>
  <si>
    <t>Overland PR 4</t>
  </si>
  <si>
    <t>HVBSS 4</t>
  </si>
  <si>
    <t>AMCM Mission Planning</t>
  </si>
  <si>
    <t>ALMDS Day Search and Reacquisition</t>
  </si>
  <si>
    <t>ALMDS Day Search</t>
  </si>
  <si>
    <t>ALMDS Day Reacquisition</t>
  </si>
  <si>
    <t>ALMDS Night Search and Reacquisition</t>
  </si>
  <si>
    <t>ALMDS Night Search</t>
  </si>
  <si>
    <t>ALMDS Night Reacquisition</t>
  </si>
  <si>
    <t>AMNS Day</t>
  </si>
  <si>
    <t>AMNS Night</t>
  </si>
  <si>
    <t>MCM Support</t>
  </si>
  <si>
    <t>AMCM Mission Planning Practical</t>
  </si>
  <si>
    <t>ALMDS Search</t>
  </si>
  <si>
    <t>ALMDS Reaquisition</t>
  </si>
  <si>
    <t>AMNS Mission</t>
  </si>
  <si>
    <t>STAN-EVAL</t>
  </si>
  <si>
    <t>IUT Lab</t>
  </si>
  <si>
    <t>Simulator Operations</t>
  </si>
  <si>
    <t>TYPE</t>
  </si>
  <si>
    <t>LAB</t>
  </si>
  <si>
    <t>FLT</t>
  </si>
  <si>
    <t>CHK</t>
  </si>
  <si>
    <t>SIM</t>
  </si>
  <si>
    <t>EVENT #</t>
  </si>
  <si>
    <t>L1.01</t>
  </si>
  <si>
    <t>L2.01</t>
  </si>
  <si>
    <t>L2.03</t>
  </si>
  <si>
    <t>MIN HRS</t>
  </si>
  <si>
    <t>SIM INTENDED (MAY BE DONE IN A/C)</t>
  </si>
  <si>
    <t>Y</t>
  </si>
  <si>
    <t>INCORPORATED INTO T&amp;R MATRIX?</t>
  </si>
  <si>
    <t>x</t>
  </si>
  <si>
    <t xml:space="preserve">Task </t>
  </si>
  <si>
    <t>Title</t>
  </si>
  <si>
    <t>1s (Xs)</t>
  </si>
  <si>
    <t>1+Os (Os)</t>
  </si>
  <si>
    <t>O</t>
  </si>
  <si>
    <t>DAY SHIPBOARD LANDINGS (ACS)</t>
  </si>
  <si>
    <t>DAY UPL</t>
  </si>
  <si>
    <t>NIGHT UPL</t>
  </si>
  <si>
    <t>MEDEVAC EX</t>
  </si>
  <si>
    <t>MEDEVAC OPS</t>
  </si>
  <si>
    <t>DAY M-240 LIVE EMPLOYMENT</t>
  </si>
  <si>
    <t>NIGHT M-240 LIVE EMPLOYMENT</t>
  </si>
  <si>
    <t>DAY GAU-17 LIVE EMPLOYMENT</t>
  </si>
  <si>
    <t>NIGHT GAU-17 LIVE EMPLOYMENT</t>
  </si>
  <si>
    <t>DAY GAU-21 LIVE EMPLOYMENT</t>
  </si>
  <si>
    <t>NIGHT GAU-21 LIVE EMPLOYMENT</t>
  </si>
  <si>
    <t>20-MM LIVE EMPLOYMENT</t>
  </si>
  <si>
    <t>UGR LIVE EMPLOYMENT</t>
  </si>
  <si>
    <t>SURFACE TO AIR COUNTERTACTICS LIVE EW RANGE</t>
  </si>
  <si>
    <t>RADAR OVERWATER</t>
  </si>
  <si>
    <t>RADAR OVERLAND</t>
  </si>
  <si>
    <t>STRIKE COORDINATION AND RECONNAISANCE</t>
  </si>
  <si>
    <t>CLOSE AIR SUPPORT</t>
  </si>
  <si>
    <t>20-MM SIM EMPLOYMENT</t>
  </si>
  <si>
    <t>UGR SIM EMPLOYMENT</t>
  </si>
  <si>
    <t>NCO 0201</t>
  </si>
  <si>
    <t>DAY AIRBORNE USE OF FORCE</t>
  </si>
  <si>
    <t>NCO 0202</t>
  </si>
  <si>
    <t>NIGHT AIRBORNE USE OF FORCE</t>
  </si>
  <si>
    <t>CCC 0301</t>
  </si>
  <si>
    <t>SECURE VOICE COMMUNICATIONS</t>
  </si>
  <si>
    <t>CCC 0302</t>
  </si>
  <si>
    <t>LINK 16 PROFICIENCY</t>
  </si>
  <si>
    <t>SAR</t>
  </si>
  <si>
    <t>SAR EX</t>
  </si>
  <si>
    <t>SAR OPS</t>
  </si>
  <si>
    <t>VERTREP/XCAR</t>
  </si>
  <si>
    <t>FIELD VERTREP PRACTICE</t>
  </si>
  <si>
    <t>EXTERNAL CARGO OPS</t>
  </si>
  <si>
    <t>DAY VERTREP</t>
  </si>
  <si>
    <t>NIGHT VERTREP</t>
  </si>
  <si>
    <t>MIW 0303</t>
  </si>
  <si>
    <t>COBRA</t>
  </si>
  <si>
    <t>CASEVAC EX</t>
  </si>
  <si>
    <t>CASEVAC OPS</t>
  </si>
  <si>
    <t>DAY CRRC DEPLOYMENT</t>
  </si>
  <si>
    <t>DAY FASTROPE</t>
  </si>
  <si>
    <t>DAY PARADROPS</t>
  </si>
  <si>
    <t>DAY RAPPEL</t>
  </si>
  <si>
    <t>DAY SPIE</t>
  </si>
  <si>
    <t>NIGHT CRRC DEPLOYMENT</t>
  </si>
  <si>
    <t>NIGHT FASTROPE</t>
  </si>
  <si>
    <t>NIGHT PARADROPS</t>
  </si>
  <si>
    <t>NIGHT RAPPEL</t>
  </si>
  <si>
    <t>NIGHT SPIE</t>
  </si>
  <si>
    <t>DAY CAST AND RECOVERY</t>
  </si>
  <si>
    <t>NIGHT CAST AND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</si>
</sst>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3" formatCode="_(* #,##0.00_);_(* \(#,##0.00\);_(* &quot;-&quot;??_);_(@_)"/>
    <numFmt numFmtId="164" formatCode="0.0"/>
    <numFmt numFmtId="165" formatCode="0.0%"/>
    <numFmt numFmtId="166" formatCode="[$-409]d\-mmm\-yy;@"/>
  </numFmts>
  <fonts count="54" x14ac:knownFonts="1">
    <font>
      <sz val="10"/>
      <name val="Arial"/>
    </font>
    <font>
      <sz val="10"/>
      <name val="Arial"/>
      <family val="2"/>
    </font>
    <font>
      <sz val="10"/>
      <name val="Arial"/>
      <family val="2"/>
    </font>
    <font>
      <b/>
      <sz val="10"/>
      <name val="Arial"/>
      <family val="2"/>
    </font>
    <font>
      <sz val="10"/>
      <name val="Courier New"/>
      <family val="3"/>
    </font>
    <font>
      <b/>
      <sz val="8"/>
      <name val="Arial"/>
      <family val="2"/>
    </font>
    <font>
      <b/>
      <sz val="9"/>
      <name val="Arial"/>
      <family val="2"/>
    </font>
    <font>
      <b/>
      <sz val="22"/>
      <name val="Arial"/>
      <family val="2"/>
    </font>
    <font>
      <sz val="9"/>
      <name val="Arial"/>
      <family val="2"/>
    </font>
    <font>
      <b/>
      <sz val="14"/>
      <name val="Arial"/>
      <family val="2"/>
    </font>
    <font>
      <sz val="6"/>
      <name val="Arial"/>
      <family val="2"/>
    </font>
    <font>
      <sz val="11"/>
      <color indexed="10"/>
      <name val="Calibri"/>
      <family val="2"/>
    </font>
    <font>
      <sz val="11"/>
      <color indexed="12"/>
      <name val="Calibri"/>
      <family val="2"/>
    </font>
    <font>
      <sz val="11"/>
      <color indexed="20"/>
      <name val="Calibri"/>
      <family val="2"/>
    </font>
    <font>
      <b/>
      <sz val="11"/>
      <color indexed="52"/>
      <name val="Calibri"/>
      <family val="2"/>
    </font>
    <font>
      <b/>
      <sz val="11"/>
      <color indexed="1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10"/>
      <name val="Calibri"/>
      <family val="2"/>
    </font>
    <font>
      <sz val="11"/>
      <color indexed="53"/>
      <name val="Calibri"/>
      <family val="2"/>
    </font>
    <font>
      <sz val="10"/>
      <name val="Arial"/>
      <family val="2"/>
    </font>
    <font>
      <sz val="10"/>
      <name val="Arial"/>
      <family val="2"/>
    </font>
    <font>
      <sz val="8"/>
      <color theme="1"/>
      <name val="Arial"/>
      <family val="2"/>
    </font>
    <font>
      <u/>
      <sz val="10"/>
      <color theme="10"/>
      <name val="Arial"/>
      <family val="2"/>
    </font>
    <font>
      <u/>
      <sz val="10"/>
      <color theme="11"/>
      <name val="Arial"/>
      <family val="2"/>
    </font>
    <font>
      <sz val="10"/>
      <color theme="1"/>
      <name val="Arial"/>
      <family val="2"/>
    </font>
    <font>
      <b/>
      <sz val="10"/>
      <color theme="1"/>
      <name val="Arial"/>
      <family val="2"/>
    </font>
    <font>
      <sz val="10"/>
      <color rgb="FFFF0000"/>
      <name val="Arial"/>
      <family val="2"/>
    </font>
    <font>
      <b/>
      <sz val="22"/>
      <color rgb="FFFF0000"/>
      <name val="Arial"/>
      <family val="2"/>
    </font>
    <font>
      <sz val="10"/>
      <name val="Arial"/>
      <family val="2"/>
    </font>
    <font>
      <b/>
      <i/>
      <sz val="11"/>
      <name val="Calibri"/>
      <family val="2"/>
      <scheme val="minor"/>
    </font>
    <font>
      <sz val="11"/>
      <name val="Calibri"/>
      <family val="2"/>
      <scheme val="minor"/>
    </font>
    <font>
      <u/>
      <sz val="11"/>
      <color theme="10"/>
      <name val="Calibri"/>
      <family val="2"/>
    </font>
    <font>
      <b/>
      <i/>
      <sz val="11"/>
      <color rgb="FF00CC00"/>
      <name val="Calibri"/>
      <family val="2"/>
      <scheme val="minor"/>
    </font>
    <font>
      <sz val="7"/>
      <name val="Arial"/>
      <family val="2"/>
    </font>
    <font>
      <sz val="7"/>
      <color theme="1"/>
      <name val="Arial"/>
      <family val="2"/>
    </font>
    <font>
      <b/>
      <sz val="10"/>
      <color theme="0"/>
      <name val="Arial"/>
      <family val="2"/>
    </font>
    <font>
      <sz val="10"/>
      <color rgb="FF000000"/>
      <name val="Arial"/>
      <family val="2"/>
    </font>
    <font>
      <b/>
      <i/>
      <sz val="10"/>
      <name val="Arial"/>
      <family val="2"/>
    </font>
    <font>
      <b/>
      <sz val="14"/>
      <color theme="1"/>
      <name val="Arial"/>
      <family val="2"/>
    </font>
    <font>
      <b/>
      <sz val="16"/>
      <color theme="1"/>
      <name val="Arial"/>
      <family val="2"/>
    </font>
    <font>
      <b/>
      <sz val="8"/>
      <color theme="1"/>
      <name val="Arial"/>
      <family val="2"/>
    </font>
    <font>
      <sz val="14"/>
      <color theme="1"/>
      <name val="Arial"/>
      <family val="2"/>
    </font>
    <font>
      <b/>
      <sz val="12"/>
      <color theme="1"/>
      <name val="Arial"/>
      <family val="2"/>
    </font>
    <font>
      <b/>
      <sz val="10"/>
      <color theme="1"/>
      <name val="Calibri"/>
      <family val="2"/>
    </font>
    <font>
      <sz val="22"/>
      <color theme="1"/>
      <name val="Arial"/>
      <family val="2"/>
    </font>
  </fonts>
  <fills count="42">
    <fill>
      <patternFill patternType="none"/>
    </fill>
    <fill>
      <patternFill patternType="gray125"/>
    </fill>
    <fill>
      <patternFill patternType="solid">
        <fgColor indexed="13"/>
      </patternFill>
    </fill>
    <fill>
      <patternFill patternType="solid">
        <fgColor indexed="9"/>
      </patternFill>
    </fill>
    <fill>
      <patternFill patternType="solid">
        <fgColor indexed="27"/>
      </patternFill>
    </fill>
    <fill>
      <patternFill patternType="solid">
        <fgColor indexed="8"/>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1"/>
      </patternFill>
    </fill>
    <fill>
      <patternFill patternType="solid">
        <fgColor indexed="47"/>
      </patternFill>
    </fill>
    <fill>
      <patternFill patternType="solid">
        <fgColor indexed="53"/>
      </patternFill>
    </fill>
    <fill>
      <patternFill patternType="solid">
        <fgColor indexed="57"/>
      </patternFill>
    </fill>
    <fill>
      <patternFill patternType="solid">
        <fgColor indexed="54"/>
      </patternFill>
    </fill>
    <fill>
      <patternFill patternType="solid">
        <fgColor indexed="45"/>
      </patternFill>
    </fill>
    <fill>
      <patternFill patternType="solid">
        <fgColor indexed="1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
      <patternFill patternType="solid">
        <fgColor theme="3" tint="0.79998168889431442"/>
        <bgColor indexed="64"/>
      </patternFill>
    </fill>
    <fill>
      <patternFill patternType="solid">
        <fgColor theme="9"/>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BFBFBF"/>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43"/>
        <bgColor indexed="64"/>
      </patternFill>
    </fill>
    <fill>
      <patternFill patternType="solid">
        <fgColor indexed="6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2"/>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diagonal/>
    </border>
    <border>
      <left style="thin">
        <color auto="1"/>
      </left>
      <right style="medium">
        <color indexed="64"/>
      </right>
      <top/>
      <bottom style="thin">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medium">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indexed="23"/>
      </left>
      <right style="thin">
        <color indexed="23"/>
      </right>
      <top style="thin">
        <color indexed="23"/>
      </top>
      <bottom style="thin">
        <color indexed="23"/>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thin">
        <color auto="1"/>
      </top>
      <bottom/>
      <diagonal/>
    </border>
    <border>
      <left/>
      <right style="medium">
        <color indexed="64"/>
      </right>
      <top style="thin">
        <color indexed="64"/>
      </top>
      <bottom style="thin">
        <color indexed="64"/>
      </bottom>
      <diagonal/>
    </border>
    <border>
      <left/>
      <right style="medium">
        <color auto="1"/>
      </right>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s>
  <cellStyleXfs count="99">
    <xf numFmtId="0" fontId="0" fillId="0" borderId="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5" borderId="0" applyNumberFormat="0" applyBorder="0" applyAlignment="0" applyProtection="0"/>
    <xf numFmtId="0" fontId="14" fillId="16" borderId="1" applyNumberFormat="0" applyAlignment="0" applyProtection="0"/>
    <xf numFmtId="0" fontId="15" fillId="17" borderId="2"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18"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11" borderId="1" applyNumberFormat="0" applyAlignment="0" applyProtection="0"/>
    <xf numFmtId="0" fontId="22" fillId="0" borderId="6" applyNumberFormat="0" applyFill="0" applyAlignment="0" applyProtection="0"/>
    <xf numFmtId="0" fontId="23" fillId="19" borderId="0" applyNumberFormat="0" applyBorder="0" applyAlignment="0" applyProtection="0"/>
    <xf numFmtId="0" fontId="2" fillId="0" borderId="0"/>
    <xf numFmtId="0" fontId="1" fillId="0" borderId="0"/>
    <xf numFmtId="0" fontId="4" fillId="0" borderId="0"/>
    <xf numFmtId="0" fontId="2" fillId="20" borderId="7" applyNumberFormat="0" applyFont="0" applyAlignment="0" applyProtection="0"/>
    <xf numFmtId="0" fontId="24" fillId="16" borderId="8"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0"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40" fillId="0" borderId="0" applyNumberFormat="0" applyFill="0" applyBorder="0" applyAlignment="0" applyProtection="0">
      <alignment vertical="top"/>
      <protection locked="0"/>
    </xf>
    <xf numFmtId="0" fontId="1" fillId="0" borderId="0"/>
    <xf numFmtId="0" fontId="4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37" fillId="0" borderId="0"/>
    <xf numFmtId="0" fontId="1" fillId="36" borderId="44">
      <alignment horizontal="center" textRotation="90"/>
    </xf>
    <xf numFmtId="0" fontId="1" fillId="0" borderId="0">
      <alignment textRotation="90"/>
    </xf>
    <xf numFmtId="0" fontId="14" fillId="16" borderId="6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11" borderId="65" applyNumberFormat="0" applyAlignment="0" applyProtection="0"/>
    <xf numFmtId="0" fontId="1" fillId="20" borderId="66" applyNumberFormat="0" applyFont="0" applyAlignment="0" applyProtection="0"/>
    <xf numFmtId="0" fontId="24" fillId="16" borderId="6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68" applyNumberFormat="0" applyFill="0" applyAlignment="0" applyProtection="0"/>
    <xf numFmtId="0" fontId="1" fillId="20" borderId="66" applyNumberFormat="0" applyFont="0" applyAlignment="0" applyProtection="0"/>
    <xf numFmtId="0" fontId="1" fillId="0" borderId="0"/>
    <xf numFmtId="0" fontId="1" fillId="36" borderId="69">
      <alignment horizontal="center" textRotation="90"/>
    </xf>
    <xf numFmtId="0" fontId="1" fillId="0" borderId="0"/>
    <xf numFmtId="0" fontId="1" fillId="0" borderId="0"/>
    <xf numFmtId="0" fontId="45" fillId="0" borderId="0"/>
    <xf numFmtId="3" fontId="1" fillId="0" borderId="0"/>
    <xf numFmtId="3" fontId="1" fillId="0" borderId="0"/>
    <xf numFmtId="42" fontId="1" fillId="0" borderId="0"/>
  </cellStyleXfs>
  <cellXfs count="970">
    <xf numFmtId="0" fontId="0" fillId="0" borderId="0" xfId="0"/>
    <xf numFmtId="164" fontId="3" fillId="0" borderId="0" xfId="63" applyNumberFormat="1" applyFont="1" applyFill="1" applyBorder="1" applyAlignment="1">
      <alignment horizontal="center" vertical="center"/>
    </xf>
    <xf numFmtId="0" fontId="30" fillId="0" borderId="0" xfId="63" applyFont="1" applyFill="1" applyBorder="1" applyAlignment="1">
      <alignment horizontal="left"/>
    </xf>
    <xf numFmtId="0" fontId="30" fillId="0" borderId="0" xfId="0" applyFont="1" applyFill="1" applyBorder="1" applyAlignment="1">
      <alignment horizontal="left"/>
    </xf>
    <xf numFmtId="0" fontId="34" fillId="0" borderId="46" xfId="0" applyFont="1" applyFill="1" applyBorder="1" applyAlignment="1">
      <alignment horizontal="center" vertical="center" textRotation="180"/>
    </xf>
    <xf numFmtId="0" fontId="34" fillId="0" borderId="45" xfId="0" applyFont="1" applyFill="1" applyBorder="1" applyAlignment="1">
      <alignment horizontal="center" vertical="center" textRotation="180"/>
    </xf>
    <xf numFmtId="0" fontId="38" fillId="0" borderId="30" xfId="68" applyFont="1" applyBorder="1" applyAlignment="1">
      <alignment horizontal="center"/>
    </xf>
    <xf numFmtId="0" fontId="38" fillId="0" borderId="15" xfId="68" applyFont="1" applyBorder="1" applyAlignment="1">
      <alignment horizontal="center"/>
    </xf>
    <xf numFmtId="0" fontId="39" fillId="0" borderId="0" xfId="68" applyFont="1"/>
    <xf numFmtId="0" fontId="41" fillId="0" borderId="0" xfId="70" applyFont="1"/>
    <xf numFmtId="0" fontId="39" fillId="0" borderId="0" xfId="68" applyFont="1" applyBorder="1"/>
    <xf numFmtId="166" fontId="39" fillId="0" borderId="0" xfId="68" applyNumberFormat="1" applyFont="1" applyBorder="1"/>
    <xf numFmtId="0" fontId="34" fillId="24" borderId="46" xfId="0" applyFont="1" applyFill="1" applyBorder="1" applyAlignment="1">
      <alignment horizontal="center" vertical="center" textRotation="180"/>
    </xf>
    <xf numFmtId="0" fontId="34" fillId="33" borderId="46" xfId="0" applyFont="1" applyFill="1" applyBorder="1" applyAlignment="1">
      <alignment horizontal="center" vertical="center" textRotation="180"/>
    </xf>
    <xf numFmtId="0" fontId="1" fillId="0" borderId="0" xfId="63"/>
    <xf numFmtId="0" fontId="35" fillId="0" borderId="0" xfId="63" applyFont="1"/>
    <xf numFmtId="0" fontId="5" fillId="22" borderId="10" xfId="63" applyFont="1" applyFill="1" applyBorder="1" applyAlignment="1">
      <alignment horizontal="center"/>
    </xf>
    <xf numFmtId="0" fontId="10" fillId="23" borderId="61" xfId="63" applyFont="1" applyFill="1" applyBorder="1"/>
    <xf numFmtId="0" fontId="10" fillId="33" borderId="61" xfId="63" applyFont="1" applyFill="1" applyBorder="1"/>
    <xf numFmtId="0" fontId="5" fillId="22" borderId="61" xfId="63" applyFont="1" applyFill="1" applyBorder="1" applyAlignment="1">
      <alignment horizontal="center"/>
    </xf>
    <xf numFmtId="0" fontId="5" fillId="22" borderId="43" xfId="63" applyFont="1" applyFill="1" applyBorder="1" applyAlignment="1">
      <alignment horizontal="center"/>
    </xf>
    <xf numFmtId="0" fontId="10" fillId="33" borderId="43" xfId="63" applyFont="1" applyFill="1" applyBorder="1"/>
    <xf numFmtId="0" fontId="10" fillId="23" borderId="43" xfId="63" applyFont="1" applyFill="1" applyBorder="1"/>
    <xf numFmtId="0" fontId="10" fillId="33" borderId="43" xfId="63" applyFont="1" applyFill="1" applyBorder="1" applyAlignment="1">
      <alignment horizontal="left"/>
    </xf>
    <xf numFmtId="0" fontId="1" fillId="33" borderId="43" xfId="63" applyFill="1" applyBorder="1" applyAlignment="1">
      <alignment horizontal="left"/>
    </xf>
    <xf numFmtId="0" fontId="1" fillId="33" borderId="43" xfId="63" applyFill="1" applyBorder="1"/>
    <xf numFmtId="0" fontId="42" fillId="0" borderId="0" xfId="63" applyFont="1" applyAlignment="1">
      <alignment horizontal="left" vertical="center"/>
    </xf>
    <xf numFmtId="0" fontId="1" fillId="33" borderId="0" xfId="63" applyFill="1"/>
    <xf numFmtId="0" fontId="1" fillId="31" borderId="43" xfId="63" applyFill="1" applyBorder="1"/>
    <xf numFmtId="0" fontId="8" fillId="0" borderId="0" xfId="63" applyFont="1"/>
    <xf numFmtId="0" fontId="8" fillId="26" borderId="0" xfId="63" applyFont="1" applyFill="1"/>
    <xf numFmtId="0" fontId="3" fillId="0" borderId="0" xfId="63" applyFont="1" applyAlignment="1">
      <alignment horizontal="center" vertical="top" textRotation="180"/>
    </xf>
    <xf numFmtId="0" fontId="44" fillId="0" borderId="0" xfId="63" applyFont="1" applyFill="1" applyAlignment="1">
      <alignment horizontal="center" vertical="top" textRotation="180"/>
    </xf>
    <xf numFmtId="0" fontId="3" fillId="26" borderId="0" xfId="63" applyFont="1" applyFill="1" applyAlignment="1">
      <alignment horizontal="center" vertical="top" textRotation="180"/>
    </xf>
    <xf numFmtId="0" fontId="3" fillId="0" borderId="0" xfId="63" applyFont="1" applyAlignment="1">
      <alignment horizontal="center" vertical="center"/>
    </xf>
    <xf numFmtId="0" fontId="3" fillId="26" borderId="0" xfId="63" applyFont="1" applyFill="1" applyAlignment="1">
      <alignment horizontal="center" vertical="center"/>
    </xf>
    <xf numFmtId="0" fontId="3" fillId="29" borderId="29" xfId="63" applyFont="1" applyFill="1" applyBorder="1" applyAlignment="1">
      <alignment horizontal="center" vertical="center"/>
    </xf>
    <xf numFmtId="0" fontId="3" fillId="30" borderId="17" xfId="63" applyFont="1" applyFill="1" applyBorder="1" applyAlignment="1">
      <alignment horizontal="center" vertical="center"/>
    </xf>
    <xf numFmtId="0" fontId="3" fillId="30" borderId="18" xfId="63" applyFont="1" applyFill="1" applyBorder="1" applyAlignment="1">
      <alignment horizontal="center" vertical="center"/>
    </xf>
    <xf numFmtId="2" fontId="3" fillId="0" borderId="0" xfId="63" applyNumberFormat="1" applyFont="1" applyAlignment="1">
      <alignment horizontal="center" vertical="center"/>
    </xf>
    <xf numFmtId="2" fontId="3" fillId="26" borderId="0" xfId="63" applyNumberFormat="1" applyFont="1" applyFill="1" applyAlignment="1">
      <alignment horizontal="center" vertical="center"/>
    </xf>
    <xf numFmtId="0" fontId="3" fillId="25" borderId="42" xfId="63" applyFont="1" applyFill="1" applyBorder="1" applyAlignment="1">
      <alignment horizontal="center" vertical="center"/>
    </xf>
    <xf numFmtId="0" fontId="3" fillId="25" borderId="0" xfId="63" applyFont="1" applyFill="1" applyBorder="1" applyAlignment="1">
      <alignment horizontal="center" vertical="center"/>
    </xf>
    <xf numFmtId="164" fontId="3" fillId="0" borderId="0" xfId="63" applyNumberFormat="1" applyFont="1" applyAlignment="1">
      <alignment horizontal="center" vertical="center"/>
    </xf>
    <xf numFmtId="164" fontId="3" fillId="26" borderId="0" xfId="63" applyNumberFormat="1" applyFont="1" applyFill="1" applyAlignment="1">
      <alignment horizontal="center" vertical="center"/>
    </xf>
    <xf numFmtId="0" fontId="3" fillId="25" borderId="20" xfId="63" applyFont="1" applyFill="1" applyBorder="1" applyAlignment="1">
      <alignment horizontal="center" vertical="center"/>
    </xf>
    <xf numFmtId="0" fontId="3" fillId="25" borderId="33" xfId="63" applyFont="1" applyFill="1" applyBorder="1" applyAlignment="1">
      <alignment horizontal="center" vertical="center"/>
    </xf>
    <xf numFmtId="0" fontId="1" fillId="26" borderId="0" xfId="63" applyFill="1"/>
    <xf numFmtId="0" fontId="1" fillId="40" borderId="45" xfId="63" applyFill="1" applyBorder="1" applyAlignment="1">
      <alignment horizontal="center" vertical="center"/>
    </xf>
    <xf numFmtId="0" fontId="1" fillId="0" borderId="46" xfId="63" applyFont="1" applyFill="1" applyBorder="1" applyAlignment="1">
      <alignment horizontal="center" vertical="center"/>
    </xf>
    <xf numFmtId="0" fontId="1" fillId="0" borderId="47" xfId="63" applyFont="1" applyFill="1" applyBorder="1" applyAlignment="1">
      <alignment horizontal="center" vertical="center"/>
    </xf>
    <xf numFmtId="0" fontId="39" fillId="0" borderId="37" xfId="68" applyFont="1" applyBorder="1"/>
    <xf numFmtId="166" fontId="39" fillId="0" borderId="37" xfId="68" applyNumberFormat="1" applyFont="1" applyBorder="1"/>
    <xf numFmtId="0" fontId="34" fillId="23" borderId="46" xfId="0" applyFont="1" applyFill="1" applyBorder="1" applyAlignment="1">
      <alignment horizontal="center" vertical="center" textRotation="180"/>
    </xf>
    <xf numFmtId="0" fontId="34" fillId="0" borderId="47" xfId="0" applyFont="1" applyFill="1" applyBorder="1" applyAlignment="1">
      <alignment horizontal="center" vertical="center" textRotation="180"/>
    </xf>
    <xf numFmtId="0" fontId="34" fillId="0" borderId="71" xfId="0" applyFont="1" applyFill="1" applyBorder="1" applyAlignment="1">
      <alignment horizontal="center" vertical="center" textRotation="180"/>
    </xf>
    <xf numFmtId="0" fontId="3" fillId="27" borderId="69" xfId="63" applyFont="1" applyFill="1" applyBorder="1" applyAlignment="1">
      <alignment horizontal="center" vertical="top" textRotation="180"/>
    </xf>
    <xf numFmtId="0" fontId="3" fillId="27" borderId="75" xfId="63" applyFont="1" applyFill="1" applyBorder="1" applyAlignment="1">
      <alignment horizontal="center" vertical="top" textRotation="180"/>
    </xf>
    <xf numFmtId="0" fontId="3" fillId="27" borderId="76" xfId="63" applyFont="1" applyFill="1" applyBorder="1" applyAlignment="1">
      <alignment horizontal="center" vertical="top" textRotation="180"/>
    </xf>
    <xf numFmtId="0" fontId="3" fillId="29" borderId="69" xfId="63" applyFont="1" applyFill="1" applyBorder="1" applyAlignment="1">
      <alignment horizontal="center" vertical="center"/>
    </xf>
    <xf numFmtId="0" fontId="3" fillId="30" borderId="69" xfId="63" applyFont="1" applyFill="1" applyBorder="1" applyAlignment="1">
      <alignment horizontal="center" vertical="center"/>
    </xf>
    <xf numFmtId="0" fontId="3" fillId="28" borderId="69" xfId="63" applyFont="1" applyFill="1" applyBorder="1" applyAlignment="1">
      <alignment horizontal="center" vertical="center"/>
    </xf>
    <xf numFmtId="2" fontId="3" fillId="0" borderId="69" xfId="63" applyNumberFormat="1" applyFont="1" applyFill="1" applyBorder="1" applyAlignment="1">
      <alignment horizontal="center" vertical="center"/>
    </xf>
    <xf numFmtId="164" fontId="3" fillId="25" borderId="69" xfId="63" applyNumberFormat="1" applyFont="1" applyFill="1" applyBorder="1" applyAlignment="1">
      <alignment horizontal="center" vertical="center"/>
    </xf>
    <xf numFmtId="164" fontId="3" fillId="0" borderId="69" xfId="63" applyNumberFormat="1" applyFont="1" applyFill="1" applyBorder="1" applyAlignment="1">
      <alignment horizontal="center" vertical="center"/>
    </xf>
    <xf numFmtId="0" fontId="3" fillId="25" borderId="69" xfId="63" applyFont="1" applyFill="1" applyBorder="1" applyAlignment="1">
      <alignment horizontal="center" vertical="center"/>
    </xf>
    <xf numFmtId="0" fontId="3" fillId="0" borderId="69" xfId="63" applyFont="1" applyFill="1" applyBorder="1" applyAlignment="1">
      <alignment horizontal="center" vertical="center"/>
    </xf>
    <xf numFmtId="0" fontId="3" fillId="40" borderId="75" xfId="63" applyFont="1" applyFill="1" applyBorder="1" applyAlignment="1">
      <alignment horizontal="center" vertical="center"/>
    </xf>
    <xf numFmtId="0" fontId="3" fillId="0" borderId="76" xfId="63" applyFont="1" applyFill="1" applyBorder="1" applyAlignment="1">
      <alignment horizontal="center" vertical="center"/>
    </xf>
    <xf numFmtId="0" fontId="3" fillId="0" borderId="77" xfId="63" applyFont="1" applyFill="1" applyBorder="1" applyAlignment="1">
      <alignment horizontal="center" vertical="center"/>
    </xf>
    <xf numFmtId="0" fontId="3" fillId="0" borderId="75" xfId="63" applyFont="1" applyFill="1" applyBorder="1" applyAlignment="1">
      <alignment horizontal="center" vertical="center"/>
    </xf>
    <xf numFmtId="164" fontId="3" fillId="40" borderId="69" xfId="63" applyNumberFormat="1" applyFont="1" applyFill="1" applyBorder="1" applyAlignment="1">
      <alignment horizontal="center" vertical="center"/>
    </xf>
    <xf numFmtId="0" fontId="3" fillId="23" borderId="69" xfId="63" applyFont="1" applyFill="1" applyBorder="1" applyAlignment="1">
      <alignment horizontal="center"/>
    </xf>
    <xf numFmtId="0" fontId="3" fillId="33" borderId="69" xfId="63" applyFont="1" applyFill="1" applyBorder="1" applyAlignment="1">
      <alignment horizontal="center"/>
    </xf>
    <xf numFmtId="0" fontId="1" fillId="25" borderId="69" xfId="63" applyFill="1" applyBorder="1"/>
    <xf numFmtId="0" fontId="1" fillId="40" borderId="69" xfId="63" applyFill="1" applyBorder="1"/>
    <xf numFmtId="0" fontId="1" fillId="0" borderId="69" xfId="63" applyBorder="1"/>
    <xf numFmtId="0" fontId="1" fillId="0" borderId="69" xfId="63" applyFont="1" applyFill="1" applyBorder="1"/>
    <xf numFmtId="0" fontId="1" fillId="25" borderId="69" xfId="63" applyFill="1" applyBorder="1" applyAlignment="1">
      <alignment horizontal="center" vertical="center"/>
    </xf>
    <xf numFmtId="0" fontId="1" fillId="0" borderId="69" xfId="63" applyFill="1" applyBorder="1" applyAlignment="1">
      <alignment horizontal="center" vertical="center"/>
    </xf>
    <xf numFmtId="0" fontId="0" fillId="0" borderId="69" xfId="63" applyFont="1" applyFill="1" applyBorder="1" applyAlignment="1">
      <alignment horizontal="center" vertical="center"/>
    </xf>
    <xf numFmtId="0" fontId="1" fillId="40" borderId="69" xfId="63" applyFill="1" applyBorder="1" applyAlignment="1">
      <alignment horizontal="center" vertical="center"/>
    </xf>
    <xf numFmtId="0" fontId="1" fillId="0" borderId="69" xfId="63" applyFont="1" applyBorder="1"/>
    <xf numFmtId="0" fontId="1" fillId="0" borderId="69" xfId="63" applyFont="1" applyFill="1" applyBorder="1" applyAlignment="1">
      <alignment horizontal="center" vertical="center"/>
    </xf>
    <xf numFmtId="0" fontId="1" fillId="24" borderId="69" xfId="63" applyFill="1" applyBorder="1" applyAlignment="1">
      <alignment horizontal="center" vertical="center"/>
    </xf>
    <xf numFmtId="0" fontId="1" fillId="24" borderId="69" xfId="63" applyFont="1" applyFill="1" applyBorder="1" applyAlignment="1">
      <alignment horizontal="center" vertical="center"/>
    </xf>
    <xf numFmtId="0" fontId="0" fillId="24" borderId="69" xfId="63" applyFont="1" applyFill="1" applyBorder="1" applyAlignment="1">
      <alignment horizontal="center" vertical="center"/>
    </xf>
    <xf numFmtId="0" fontId="1" fillId="40" borderId="69" xfId="63" applyFont="1" applyFill="1" applyBorder="1" applyAlignment="1">
      <alignment horizontal="center" vertical="center"/>
    </xf>
    <xf numFmtId="0" fontId="5" fillId="22" borderId="76" xfId="63" applyFont="1" applyFill="1" applyBorder="1" applyAlignment="1">
      <alignment horizontal="center"/>
    </xf>
    <xf numFmtId="0" fontId="10" fillId="23" borderId="76" xfId="63" applyFont="1" applyFill="1" applyBorder="1"/>
    <xf numFmtId="0" fontId="5" fillId="22" borderId="69" xfId="63" applyFont="1" applyFill="1" applyBorder="1" applyAlignment="1">
      <alignment horizontal="center"/>
    </xf>
    <xf numFmtId="0" fontId="5" fillId="33" borderId="76" xfId="63" applyFont="1" applyFill="1" applyBorder="1" applyAlignment="1">
      <alignment horizontal="center"/>
    </xf>
    <xf numFmtId="0" fontId="42" fillId="0" borderId="69" xfId="63" applyFont="1" applyFill="1" applyBorder="1" applyAlignment="1">
      <alignment horizontal="left" vertical="center" wrapText="1"/>
    </xf>
    <xf numFmtId="0" fontId="42" fillId="0" borderId="69" xfId="63" applyFont="1" applyFill="1" applyBorder="1" applyAlignment="1">
      <alignment horizontal="left" vertical="center"/>
    </xf>
    <xf numFmtId="0" fontId="42" fillId="38" borderId="69" xfId="63" applyFont="1" applyFill="1" applyBorder="1" applyAlignment="1">
      <alignment horizontal="left" vertical="center"/>
    </xf>
    <xf numFmtId="0" fontId="42" fillId="0" borderId="69" xfId="63" applyFont="1" applyBorder="1" applyAlignment="1">
      <alignment horizontal="center" vertical="center"/>
    </xf>
    <xf numFmtId="0" fontId="42" fillId="0" borderId="69" xfId="63" applyFont="1" applyBorder="1" applyAlignment="1">
      <alignment horizontal="left" vertical="center"/>
    </xf>
    <xf numFmtId="0" fontId="10" fillId="38" borderId="69" xfId="63" applyFont="1" applyFill="1" applyBorder="1" applyAlignment="1">
      <alignment horizontal="center" vertical="center"/>
    </xf>
    <xf numFmtId="0" fontId="42" fillId="0" borderId="76" xfId="63" applyFont="1" applyBorder="1" applyAlignment="1">
      <alignment horizontal="center" vertical="center"/>
    </xf>
    <xf numFmtId="0" fontId="43" fillId="0" borderId="69" xfId="63" applyFont="1" applyBorder="1" applyAlignment="1">
      <alignment horizontal="center" vertical="center"/>
    </xf>
    <xf numFmtId="0" fontId="42" fillId="38" borderId="69" xfId="63" applyFont="1" applyFill="1" applyBorder="1" applyAlignment="1">
      <alignment horizontal="left" vertical="center" wrapText="1"/>
    </xf>
    <xf numFmtId="0" fontId="34" fillId="0" borderId="47" xfId="63" applyFont="1" applyFill="1" applyBorder="1" applyAlignment="1">
      <alignment horizontal="center" vertical="center" textRotation="180"/>
    </xf>
    <xf numFmtId="0" fontId="34" fillId="23" borderId="47" xfId="0" applyFont="1" applyFill="1" applyBorder="1" applyAlignment="1">
      <alignment horizontal="center" vertical="center" textRotation="180"/>
    </xf>
    <xf numFmtId="0" fontId="34" fillId="0" borderId="45" xfId="63" applyFont="1" applyFill="1" applyBorder="1" applyAlignment="1">
      <alignment horizontal="center" vertical="center" textRotation="180"/>
    </xf>
    <xf numFmtId="0" fontId="34" fillId="33" borderId="46" xfId="63" applyFont="1" applyFill="1" applyBorder="1" applyAlignment="1">
      <alignment horizontal="center" vertical="center" textRotation="180"/>
    </xf>
    <xf numFmtId="0" fontId="34" fillId="0" borderId="46" xfId="63" applyFont="1" applyFill="1" applyBorder="1" applyAlignment="1">
      <alignment horizontal="center" vertical="center" textRotation="180"/>
    </xf>
    <xf numFmtId="0" fontId="34" fillId="23" borderId="46" xfId="63" applyFont="1" applyFill="1" applyBorder="1" applyAlignment="1">
      <alignment horizontal="center" vertical="center" textRotation="180"/>
    </xf>
    <xf numFmtId="0" fontId="34" fillId="24" borderId="46" xfId="63" applyFont="1" applyFill="1" applyBorder="1" applyAlignment="1">
      <alignment horizontal="center" vertical="center" textRotation="180"/>
    </xf>
    <xf numFmtId="0" fontId="34" fillId="23" borderId="47" xfId="63" applyFont="1" applyFill="1" applyBorder="1" applyAlignment="1">
      <alignment horizontal="center" vertical="center" textRotation="180"/>
    </xf>
    <xf numFmtId="0" fontId="7" fillId="0" borderId="0" xfId="63" applyFont="1" applyAlignment="1">
      <alignment horizontal="center"/>
    </xf>
    <xf numFmtId="0" fontId="36" fillId="0" borderId="0" xfId="63" applyFont="1" applyAlignment="1">
      <alignment horizontal="center"/>
    </xf>
    <xf numFmtId="0" fontId="5" fillId="0" borderId="0" xfId="63" applyFont="1" applyAlignment="1">
      <alignment horizontal="center"/>
    </xf>
    <xf numFmtId="0" fontId="42" fillId="0" borderId="69" xfId="63" applyFont="1" applyBorder="1" applyAlignment="1">
      <alignment horizontal="left" vertical="center" wrapText="1"/>
    </xf>
    <xf numFmtId="0" fontId="42" fillId="24" borderId="69" xfId="63" applyFont="1" applyFill="1" applyBorder="1" applyAlignment="1">
      <alignment horizontal="center" vertical="center"/>
    </xf>
    <xf numFmtId="0" fontId="10" fillId="0" borderId="0" xfId="63" applyFont="1" applyAlignment="1">
      <alignment horizontal="left" vertical="center"/>
    </xf>
    <xf numFmtId="0" fontId="10" fillId="0" borderId="0" xfId="63" applyFont="1"/>
    <xf numFmtId="0" fontId="10" fillId="0" borderId="0" xfId="63" applyFont="1" applyAlignment="1">
      <alignment horizontal="left"/>
    </xf>
    <xf numFmtId="0" fontId="42" fillId="0" borderId="76" xfId="63" applyFont="1" applyBorder="1" applyAlignment="1">
      <alignment horizontal="left" vertical="center" wrapText="1"/>
    </xf>
    <xf numFmtId="0" fontId="42" fillId="0" borderId="76" xfId="63" applyFont="1" applyBorder="1" applyAlignment="1">
      <alignment horizontal="left" vertical="center"/>
    </xf>
    <xf numFmtId="0" fontId="42" fillId="33" borderId="0" xfId="63" applyFont="1" applyFill="1" applyAlignment="1">
      <alignment horizontal="center" vertical="center"/>
    </xf>
    <xf numFmtId="0" fontId="42" fillId="33" borderId="0" xfId="63" applyFont="1" applyFill="1" applyAlignment="1">
      <alignment horizontal="left" vertical="center" wrapText="1"/>
    </xf>
    <xf numFmtId="0" fontId="42" fillId="41" borderId="69" xfId="63" applyFont="1" applyFill="1" applyBorder="1" applyAlignment="1">
      <alignment horizontal="left" vertical="center"/>
    </xf>
    <xf numFmtId="0" fontId="42" fillId="33" borderId="0" xfId="63" applyFont="1" applyFill="1" applyAlignment="1">
      <alignment horizontal="left" vertical="center"/>
    </xf>
    <xf numFmtId="0" fontId="5" fillId="22" borderId="0" xfId="63" applyFont="1" applyFill="1" applyAlignment="1">
      <alignment horizontal="center"/>
    </xf>
    <xf numFmtId="0" fontId="10" fillId="0" borderId="0" xfId="63" applyFont="1" applyAlignment="1">
      <alignment horizontal="left" vertical="center" wrapText="1"/>
    </xf>
    <xf numFmtId="0" fontId="10" fillId="33" borderId="0" xfId="63" applyFont="1" applyFill="1"/>
    <xf numFmtId="0" fontId="10" fillId="23" borderId="0" xfId="63" applyFont="1" applyFill="1"/>
    <xf numFmtId="0" fontId="1" fillId="24" borderId="0" xfId="63" applyFill="1"/>
    <xf numFmtId="0" fontId="33" fillId="0" borderId="0" xfId="63" applyFont="1" applyBorder="1"/>
    <xf numFmtId="0" fontId="47" fillId="0" borderId="37" xfId="63" applyFont="1" applyFill="1" applyBorder="1" applyAlignment="1" applyProtection="1">
      <alignment vertical="center"/>
    </xf>
    <xf numFmtId="0" fontId="47" fillId="0" borderId="38" xfId="63" applyFont="1" applyFill="1" applyBorder="1" applyAlignment="1" applyProtection="1">
      <alignment vertical="center"/>
    </xf>
    <xf numFmtId="0" fontId="33" fillId="24" borderId="0" xfId="63" applyFont="1" applyFill="1"/>
    <xf numFmtId="0" fontId="33" fillId="0" borderId="0" xfId="63" applyFont="1"/>
    <xf numFmtId="0" fontId="33" fillId="0" borderId="0" xfId="63" applyFont="1" applyProtection="1"/>
    <xf numFmtId="0" fontId="48" fillId="0" borderId="83" xfId="63" applyFont="1" applyFill="1" applyBorder="1" applyAlignment="1" applyProtection="1">
      <alignment vertical="center" wrapText="1"/>
    </xf>
    <xf numFmtId="0" fontId="34" fillId="23" borderId="16" xfId="63" applyFont="1" applyFill="1" applyBorder="1" applyAlignment="1" applyProtection="1">
      <alignment horizontal="center" vertical="center"/>
    </xf>
    <xf numFmtId="0" fontId="34" fillId="34" borderId="16" xfId="63" applyFont="1" applyFill="1" applyBorder="1" applyAlignment="1" applyProtection="1">
      <alignment horizontal="center" vertical="center"/>
    </xf>
    <xf numFmtId="0" fontId="34" fillId="0" borderId="34" xfId="63" applyFont="1" applyFill="1" applyBorder="1" applyAlignment="1">
      <alignment horizontal="center" vertical="center" textRotation="180"/>
    </xf>
    <xf numFmtId="0" fontId="34" fillId="23" borderId="22" xfId="63" applyFont="1" applyFill="1" applyBorder="1" applyAlignment="1">
      <alignment horizontal="center" vertical="center" textRotation="180"/>
    </xf>
    <xf numFmtId="0" fontId="34" fillId="0" borderId="22" xfId="63" applyFont="1" applyFill="1" applyBorder="1" applyAlignment="1">
      <alignment horizontal="center" vertical="center" textRotation="180"/>
    </xf>
    <xf numFmtId="0" fontId="34" fillId="33" borderId="22" xfId="63" applyFont="1" applyFill="1" applyBorder="1" applyAlignment="1">
      <alignment horizontal="center" vertical="center" textRotation="180"/>
    </xf>
    <xf numFmtId="0" fontId="34" fillId="0" borderId="56" xfId="63" applyFont="1" applyFill="1" applyBorder="1" applyAlignment="1">
      <alignment horizontal="center" vertical="center" textRotation="180"/>
    </xf>
    <xf numFmtId="0" fontId="34" fillId="38" borderId="22" xfId="63" applyFont="1" applyFill="1" applyBorder="1" applyAlignment="1">
      <alignment horizontal="center" vertical="center" textRotation="180"/>
    </xf>
    <xf numFmtId="0" fontId="34" fillId="33" borderId="63" xfId="63" applyFont="1" applyFill="1" applyBorder="1" applyAlignment="1">
      <alignment horizontal="center" vertical="center" textRotation="180"/>
    </xf>
    <xf numFmtId="0" fontId="34" fillId="0" borderId="63" xfId="63" applyFont="1" applyFill="1" applyBorder="1" applyAlignment="1">
      <alignment horizontal="center" vertical="center" textRotation="180"/>
    </xf>
    <xf numFmtId="0" fontId="34" fillId="33" borderId="23" xfId="63" applyFont="1" applyFill="1" applyBorder="1" applyAlignment="1">
      <alignment horizontal="center" vertical="center" textRotation="180"/>
    </xf>
    <xf numFmtId="0" fontId="48" fillId="0" borderId="25" xfId="63" applyFont="1" applyFill="1" applyBorder="1" applyAlignment="1" applyProtection="1">
      <alignment vertical="center" wrapText="1"/>
    </xf>
    <xf numFmtId="0" fontId="48" fillId="0" borderId="12" xfId="63" applyFont="1" applyFill="1" applyBorder="1" applyAlignment="1" applyProtection="1">
      <alignment horizontal="center" vertical="center" wrapText="1"/>
    </xf>
    <xf numFmtId="0" fontId="34" fillId="0" borderId="12" xfId="45" applyFont="1" applyFill="1" applyBorder="1" applyAlignment="1" applyProtection="1">
      <alignment horizontal="center" vertical="center" textRotation="180" wrapText="1"/>
    </xf>
    <xf numFmtId="43" fontId="34" fillId="0" borderId="34" xfId="61" applyFont="1" applyFill="1" applyBorder="1" applyAlignment="1">
      <alignment horizontal="center" vertical="center" textRotation="180"/>
    </xf>
    <xf numFmtId="43" fontId="34" fillId="0" borderId="22" xfId="61" applyFont="1" applyFill="1" applyBorder="1" applyAlignment="1">
      <alignment horizontal="center" vertical="center" textRotation="180"/>
    </xf>
    <xf numFmtId="43" fontId="34" fillId="0" borderId="14" xfId="61" applyFont="1" applyFill="1" applyBorder="1" applyAlignment="1">
      <alignment horizontal="center" vertical="center" textRotation="180"/>
    </xf>
    <xf numFmtId="43" fontId="34" fillId="0" borderId="56" xfId="61" applyFont="1" applyFill="1" applyBorder="1" applyAlignment="1">
      <alignment horizontal="center" vertical="center" textRotation="180"/>
    </xf>
    <xf numFmtId="43" fontId="34" fillId="0" borderId="23" xfId="61" applyFont="1" applyFill="1" applyBorder="1" applyAlignment="1">
      <alignment horizontal="center" vertical="center" textRotation="180"/>
    </xf>
    <xf numFmtId="43" fontId="34" fillId="0" borderId="43" xfId="28" applyFont="1" applyFill="1" applyBorder="1" applyAlignment="1">
      <alignment horizontal="center" vertical="center" textRotation="180"/>
    </xf>
    <xf numFmtId="43" fontId="34" fillId="0" borderId="61" xfId="28" applyFont="1" applyFill="1" applyBorder="1" applyAlignment="1">
      <alignment horizontal="center" vertical="center" textRotation="180"/>
    </xf>
    <xf numFmtId="43" fontId="34" fillId="0" borderId="62" xfId="28" applyFont="1" applyFill="1" applyBorder="1" applyAlignment="1">
      <alignment horizontal="center" vertical="center" textRotation="180"/>
    </xf>
    <xf numFmtId="43" fontId="34" fillId="0" borderId="43" xfId="61" applyFont="1" applyFill="1" applyBorder="1" applyAlignment="1">
      <alignment horizontal="center" vertical="center" textRotation="180"/>
    </xf>
    <xf numFmtId="43" fontId="34" fillId="24" borderId="43" xfId="61" applyFont="1" applyFill="1" applyBorder="1" applyAlignment="1">
      <alignment horizontal="center" vertical="center" textRotation="180"/>
    </xf>
    <xf numFmtId="43" fontId="34" fillId="24" borderId="61" xfId="61" applyFont="1" applyFill="1" applyBorder="1" applyAlignment="1">
      <alignment horizontal="center" vertical="center" textRotation="180"/>
    </xf>
    <xf numFmtId="43" fontId="34" fillId="24" borderId="62" xfId="61" applyFont="1" applyFill="1" applyBorder="1" applyAlignment="1">
      <alignment horizontal="center" vertical="center" textRotation="180"/>
    </xf>
    <xf numFmtId="0" fontId="34" fillId="35" borderId="60" xfId="45" applyFont="1" applyFill="1" applyBorder="1" applyAlignment="1" applyProtection="1">
      <alignment horizontal="center" vertical="center" textRotation="180" wrapText="1"/>
    </xf>
    <xf numFmtId="0" fontId="34" fillId="0" borderId="11" xfId="63" applyFont="1" applyFill="1" applyBorder="1" applyAlignment="1" applyProtection="1">
      <alignment horizontal="left" vertical="center"/>
    </xf>
    <xf numFmtId="0" fontId="34" fillId="0" borderId="11" xfId="63" applyFont="1" applyFill="1" applyBorder="1" applyAlignment="1" applyProtection="1">
      <alignment horizontal="left" vertical="center" wrapText="1"/>
    </xf>
    <xf numFmtId="49" fontId="33" fillId="0" borderId="13" xfId="44" applyNumberFormat="1" applyFont="1" applyFill="1" applyBorder="1" applyAlignment="1" applyProtection="1">
      <alignment horizontal="center" vertical="center" wrapText="1"/>
    </xf>
    <xf numFmtId="0" fontId="33" fillId="0" borderId="17" xfId="44" applyNumberFormat="1" applyFont="1" applyFill="1" applyBorder="1" applyAlignment="1" applyProtection="1">
      <alignment horizontal="center" vertical="center" wrapText="1"/>
    </xf>
    <xf numFmtId="0" fontId="33" fillId="0" borderId="69" xfId="44" applyNumberFormat="1" applyFont="1" applyFill="1" applyBorder="1" applyAlignment="1" applyProtection="1">
      <alignment horizontal="center" vertical="center" wrapText="1"/>
    </xf>
    <xf numFmtId="0" fontId="33" fillId="0" borderId="80" xfId="44" applyNumberFormat="1" applyFont="1" applyFill="1" applyBorder="1" applyAlignment="1" applyProtection="1">
      <alignment horizontal="center" vertical="center" wrapText="1"/>
    </xf>
    <xf numFmtId="49" fontId="33" fillId="0" borderId="79" xfId="44" applyNumberFormat="1" applyFont="1" applyFill="1" applyBorder="1" applyAlignment="1" applyProtection="1">
      <alignment horizontal="center" vertical="center" wrapText="1"/>
    </xf>
    <xf numFmtId="0" fontId="33" fillId="35" borderId="78" xfId="63" applyFont="1" applyFill="1" applyBorder="1" applyAlignment="1" applyProtection="1">
      <alignment horizontal="center" vertical="center"/>
    </xf>
    <xf numFmtId="49" fontId="33" fillId="0" borderId="69" xfId="44" applyNumberFormat="1" applyFont="1" applyFill="1" applyBorder="1" applyAlignment="1" applyProtection="1">
      <alignment horizontal="center" vertical="center" wrapText="1"/>
    </xf>
    <xf numFmtId="49" fontId="33" fillId="0" borderId="82" xfId="44" applyNumberFormat="1" applyFont="1" applyFill="1" applyBorder="1" applyAlignment="1" applyProtection="1">
      <alignment horizontal="center" vertical="center" wrapText="1"/>
    </xf>
    <xf numFmtId="0" fontId="34" fillId="0" borderId="48" xfId="63" applyFont="1" applyFill="1" applyBorder="1" applyAlignment="1" applyProtection="1">
      <alignment horizontal="left" vertical="center"/>
    </xf>
    <xf numFmtId="0" fontId="34" fillId="0" borderId="48" xfId="63" applyFont="1" applyFill="1" applyBorder="1" applyAlignment="1" applyProtection="1">
      <alignment horizontal="left" vertical="center" wrapText="1"/>
    </xf>
    <xf numFmtId="49" fontId="33" fillId="0" borderId="53" xfId="44" applyNumberFormat="1" applyFont="1" applyFill="1" applyBorder="1" applyAlignment="1" applyProtection="1">
      <alignment horizontal="center" vertical="center" wrapText="1"/>
    </xf>
    <xf numFmtId="0" fontId="33" fillId="0" borderId="45" xfId="44" applyNumberFormat="1" applyFont="1" applyFill="1" applyBorder="1" applyAlignment="1" applyProtection="1">
      <alignment horizontal="center" vertical="center" wrapText="1"/>
    </xf>
    <xf numFmtId="0" fontId="33" fillId="0" borderId="46" xfId="44" applyNumberFormat="1" applyFont="1" applyFill="1" applyBorder="1" applyAlignment="1" applyProtection="1">
      <alignment horizontal="center" vertical="center" wrapText="1"/>
    </xf>
    <xf numFmtId="0" fontId="33" fillId="0" borderId="71" xfId="44" applyNumberFormat="1" applyFont="1" applyFill="1" applyBorder="1" applyAlignment="1" applyProtection="1">
      <alignment horizontal="center" vertical="center" wrapText="1"/>
    </xf>
    <xf numFmtId="0" fontId="33" fillId="0" borderId="47" xfId="44" applyNumberFormat="1" applyFont="1" applyFill="1" applyBorder="1" applyAlignment="1" applyProtection="1">
      <alignment horizontal="center" vertical="center" wrapText="1"/>
    </xf>
    <xf numFmtId="49" fontId="33" fillId="0" borderId="45" xfId="44" applyNumberFormat="1" applyFont="1" applyFill="1" applyBorder="1" applyAlignment="1" applyProtection="1">
      <alignment horizontal="center" vertical="center" wrapText="1"/>
    </xf>
    <xf numFmtId="49" fontId="33" fillId="0" borderId="47" xfId="44" applyNumberFormat="1" applyFont="1" applyFill="1" applyBorder="1" applyAlignment="1" applyProtection="1">
      <alignment horizontal="center" vertical="center" wrapText="1"/>
    </xf>
    <xf numFmtId="0" fontId="33" fillId="35" borderId="70" xfId="63" applyFont="1" applyFill="1" applyBorder="1" applyAlignment="1" applyProtection="1">
      <alignment horizontal="center" vertical="center"/>
    </xf>
    <xf numFmtId="0" fontId="33" fillId="24" borderId="0" xfId="63" applyFont="1" applyFill="1" applyBorder="1" applyAlignment="1" applyProtection="1">
      <alignment vertical="center"/>
    </xf>
    <xf numFmtId="0" fontId="33" fillId="24" borderId="0" xfId="63" applyFont="1" applyFill="1" applyBorder="1" applyProtection="1"/>
    <xf numFmtId="0" fontId="33" fillId="24" borderId="0" xfId="63" applyFont="1" applyFill="1" applyBorder="1" applyAlignment="1" applyProtection="1">
      <alignment horizontal="center"/>
    </xf>
    <xf numFmtId="0" fontId="33" fillId="24" borderId="30" xfId="63" applyNumberFormat="1" applyFont="1" applyFill="1" applyBorder="1" applyAlignment="1">
      <alignment horizontal="center" vertical="center"/>
    </xf>
    <xf numFmtId="0" fontId="33" fillId="24" borderId="27" xfId="63" applyNumberFormat="1" applyFont="1" applyFill="1" applyBorder="1" applyAlignment="1">
      <alignment horizontal="center" vertical="center"/>
    </xf>
    <xf numFmtId="0" fontId="33" fillId="24" borderId="14" xfId="63" applyNumberFormat="1" applyFont="1" applyFill="1" applyBorder="1" applyAlignment="1">
      <alignment horizontal="center" vertical="center"/>
    </xf>
    <xf numFmtId="0" fontId="33" fillId="24" borderId="31" xfId="63" applyNumberFormat="1" applyFont="1" applyFill="1" applyBorder="1" applyAlignment="1">
      <alignment horizontal="center" vertical="center"/>
    </xf>
    <xf numFmtId="0" fontId="33" fillId="24" borderId="15" xfId="63" applyNumberFormat="1" applyFont="1" applyFill="1" applyBorder="1" applyAlignment="1">
      <alignment horizontal="center" vertical="center"/>
    </xf>
    <xf numFmtId="0" fontId="33" fillId="24" borderId="0" xfId="63" applyFont="1" applyFill="1" applyAlignment="1">
      <alignment vertical="center"/>
    </xf>
    <xf numFmtId="0" fontId="33" fillId="24" borderId="0" xfId="63" applyFont="1" applyFill="1" applyProtection="1"/>
    <xf numFmtId="1" fontId="33" fillId="24" borderId="29" xfId="63" applyNumberFormat="1" applyFont="1" applyFill="1" applyBorder="1" applyAlignment="1">
      <alignment horizontal="center" vertical="center"/>
    </xf>
    <xf numFmtId="1" fontId="33" fillId="24" borderId="17" xfId="63" applyNumberFormat="1" applyFont="1" applyFill="1" applyBorder="1" applyAlignment="1">
      <alignment horizontal="center" vertical="center"/>
    </xf>
    <xf numFmtId="1" fontId="33" fillId="24" borderId="21" xfId="63" applyNumberFormat="1" applyFont="1" applyFill="1" applyBorder="1" applyAlignment="1">
      <alignment horizontal="center" vertical="center"/>
    </xf>
    <xf numFmtId="1" fontId="33" fillId="24" borderId="58" xfId="63" applyNumberFormat="1" applyFont="1" applyFill="1" applyBorder="1" applyAlignment="1">
      <alignment horizontal="center" vertical="center"/>
    </xf>
    <xf numFmtId="1" fontId="33" fillId="24" borderId="18" xfId="63" applyNumberFormat="1" applyFont="1" applyFill="1" applyBorder="1" applyAlignment="1">
      <alignment horizontal="center" vertical="center"/>
    </xf>
    <xf numFmtId="1" fontId="33" fillId="24" borderId="54" xfId="63" applyNumberFormat="1" applyFont="1" applyFill="1" applyBorder="1" applyAlignment="1">
      <alignment horizontal="center" vertical="center"/>
    </xf>
    <xf numFmtId="1" fontId="33" fillId="24" borderId="10" xfId="63" applyNumberFormat="1" applyFont="1" applyFill="1" applyBorder="1" applyAlignment="1">
      <alignment horizontal="center" vertical="center"/>
    </xf>
    <xf numFmtId="1" fontId="33" fillId="24" borderId="28" xfId="63" applyNumberFormat="1" applyFont="1" applyFill="1" applyBorder="1" applyAlignment="1">
      <alignment horizontal="center" vertical="center"/>
    </xf>
    <xf numFmtId="1" fontId="33" fillId="24" borderId="20" xfId="63" applyNumberFormat="1" applyFont="1" applyFill="1" applyBorder="1" applyAlignment="1">
      <alignment horizontal="center" vertical="center"/>
    </xf>
    <xf numFmtId="164" fontId="33" fillId="24" borderId="45" xfId="63" applyNumberFormat="1" applyFont="1" applyFill="1" applyBorder="1" applyAlignment="1">
      <alignment horizontal="center" vertical="center"/>
    </xf>
    <xf numFmtId="164" fontId="33" fillId="24" borderId="46" xfId="63" applyNumberFormat="1" applyFont="1" applyFill="1" applyBorder="1" applyAlignment="1">
      <alignment horizontal="center" vertical="center"/>
    </xf>
    <xf numFmtId="164" fontId="33" fillId="24" borderId="47" xfId="63" applyNumberFormat="1" applyFont="1" applyFill="1" applyBorder="1" applyAlignment="1">
      <alignment horizontal="center" vertical="center"/>
    </xf>
    <xf numFmtId="0" fontId="34" fillId="23" borderId="69" xfId="63" applyFont="1" applyFill="1" applyBorder="1" applyAlignment="1">
      <alignment horizontal="center" vertical="center"/>
    </xf>
    <xf numFmtId="1" fontId="33" fillId="24" borderId="57" xfId="63" applyNumberFormat="1" applyFont="1" applyFill="1" applyBorder="1" applyAlignment="1">
      <alignment horizontal="center" vertical="center"/>
    </xf>
    <xf numFmtId="164" fontId="34" fillId="24" borderId="0" xfId="63" applyNumberFormat="1" applyFont="1" applyFill="1" applyBorder="1" applyAlignment="1">
      <alignment horizontal="center" vertical="center"/>
    </xf>
    <xf numFmtId="164" fontId="33" fillId="24" borderId="28" xfId="63" applyNumberFormat="1" applyFont="1" applyFill="1" applyBorder="1" applyAlignment="1">
      <alignment horizontal="center" vertical="center"/>
    </xf>
    <xf numFmtId="164" fontId="33" fillId="24" borderId="33" xfId="63" applyNumberFormat="1" applyFont="1" applyFill="1" applyBorder="1" applyAlignment="1">
      <alignment horizontal="center" vertical="center"/>
    </xf>
    <xf numFmtId="164" fontId="33" fillId="24" borderId="11" xfId="63" applyNumberFormat="1" applyFont="1" applyFill="1" applyBorder="1" applyAlignment="1">
      <alignment horizontal="center" vertical="center"/>
    </xf>
    <xf numFmtId="0" fontId="30" fillId="24" borderId="0" xfId="63" applyFont="1" applyFill="1" applyProtection="1"/>
    <xf numFmtId="164" fontId="33" fillId="24" borderId="71" xfId="63" applyNumberFormat="1" applyFont="1" applyFill="1" applyBorder="1" applyAlignment="1">
      <alignment horizontal="center" vertical="center"/>
    </xf>
    <xf numFmtId="164" fontId="33" fillId="24" borderId="70" xfId="63" applyNumberFormat="1" applyFont="1" applyFill="1" applyBorder="1" applyAlignment="1">
      <alignment horizontal="center" vertical="center"/>
    </xf>
    <xf numFmtId="164" fontId="33" fillId="24" borderId="48" xfId="63" applyNumberFormat="1" applyFont="1" applyFill="1" applyBorder="1" applyAlignment="1">
      <alignment horizontal="center" vertical="center"/>
    </xf>
    <xf numFmtId="164" fontId="34" fillId="24" borderId="55" xfId="63" applyNumberFormat="1" applyFont="1" applyFill="1" applyBorder="1" applyAlignment="1">
      <alignment horizontal="center" vertical="center"/>
    </xf>
    <xf numFmtId="165" fontId="33" fillId="24" borderId="55" xfId="66" applyNumberFormat="1" applyFont="1" applyFill="1" applyBorder="1"/>
    <xf numFmtId="0" fontId="33" fillId="24" borderId="0" xfId="63" applyFont="1" applyFill="1" applyAlignment="1">
      <alignment horizontal="center"/>
    </xf>
    <xf numFmtId="0" fontId="33" fillId="24" borderId="0" xfId="63" applyFont="1" applyFill="1" applyBorder="1"/>
    <xf numFmtId="0" fontId="33" fillId="0" borderId="0" xfId="63" applyFont="1" applyAlignment="1" applyProtection="1">
      <alignment horizontal="center"/>
    </xf>
    <xf numFmtId="0" fontId="30" fillId="0" borderId="0" xfId="63" applyFont="1" applyFill="1" applyProtection="1"/>
    <xf numFmtId="0" fontId="33" fillId="0" borderId="0" xfId="63" applyFont="1" applyAlignment="1">
      <alignment horizontal="center"/>
    </xf>
    <xf numFmtId="0" fontId="30" fillId="0" borderId="0" xfId="63" applyFont="1" applyProtection="1"/>
    <xf numFmtId="0" fontId="30" fillId="0" borderId="0" xfId="63" applyFont="1" applyAlignment="1" applyProtection="1">
      <alignment horizontal="center"/>
    </xf>
    <xf numFmtId="0" fontId="30" fillId="0" borderId="0" xfId="63" applyFont="1" applyFill="1" applyBorder="1"/>
    <xf numFmtId="0" fontId="33" fillId="0" borderId="0" xfId="63" applyFont="1" applyFill="1" applyAlignment="1" applyProtection="1">
      <alignment horizontal="center"/>
    </xf>
    <xf numFmtId="0" fontId="33" fillId="0" borderId="0" xfId="63" applyFont="1" applyFill="1" applyProtection="1"/>
    <xf numFmtId="0" fontId="33" fillId="0" borderId="0" xfId="63" applyFont="1" applyFill="1" applyBorder="1"/>
    <xf numFmtId="0" fontId="49" fillId="0" borderId="0" xfId="63" applyFont="1" applyFill="1" applyBorder="1" applyAlignment="1">
      <alignment horizontal="center" vertical="center"/>
    </xf>
    <xf numFmtId="49" fontId="33" fillId="0" borderId="29" xfId="44" applyNumberFormat="1" applyFont="1" applyFill="1" applyBorder="1" applyAlignment="1" applyProtection="1">
      <alignment horizontal="center" vertical="center" wrapText="1"/>
    </xf>
    <xf numFmtId="49" fontId="33" fillId="0" borderId="17" xfId="44" applyNumberFormat="1" applyFont="1" applyFill="1" applyBorder="1" applyAlignment="1" applyProtection="1">
      <alignment horizontal="center" vertical="center" wrapText="1"/>
    </xf>
    <xf numFmtId="0" fontId="33" fillId="0" borderId="10" xfId="44" applyNumberFormat="1" applyFont="1" applyFill="1" applyBorder="1" applyAlignment="1" applyProtection="1">
      <alignment horizontal="center" vertical="center" wrapText="1"/>
    </xf>
    <xf numFmtId="49" fontId="33" fillId="0" borderId="58" xfId="44" applyNumberFormat="1" applyFont="1" applyFill="1" applyBorder="1" applyAlignment="1" applyProtection="1">
      <alignment horizontal="center" vertical="center" wrapText="1"/>
    </xf>
    <xf numFmtId="49" fontId="33" fillId="0" borderId="21" xfId="44" applyNumberFormat="1" applyFont="1" applyFill="1" applyBorder="1" applyAlignment="1" applyProtection="1">
      <alignment horizontal="center" vertical="center" wrapText="1"/>
    </xf>
    <xf numFmtId="49" fontId="33" fillId="0" borderId="18" xfId="44" applyNumberFormat="1" applyFont="1" applyFill="1" applyBorder="1" applyAlignment="1" applyProtection="1">
      <alignment horizontal="center" vertical="center" wrapText="1"/>
    </xf>
    <xf numFmtId="49" fontId="33" fillId="0" borderId="80" xfId="44" applyNumberFormat="1" applyFont="1" applyFill="1" applyBorder="1" applyAlignment="1" applyProtection="1">
      <alignment horizontal="center" vertical="center" wrapText="1"/>
    </xf>
    <xf numFmtId="49" fontId="33" fillId="0" borderId="46" xfId="44" applyNumberFormat="1" applyFont="1" applyFill="1" applyBorder="1" applyAlignment="1" applyProtection="1">
      <alignment horizontal="center" vertical="center" wrapText="1"/>
    </xf>
    <xf numFmtId="0" fontId="34" fillId="0" borderId="29" xfId="63" applyFont="1" applyFill="1" applyBorder="1" applyAlignment="1" applyProtection="1">
      <alignment horizontal="center" vertical="center"/>
    </xf>
    <xf numFmtId="0" fontId="34" fillId="0" borderId="17" xfId="63" applyFont="1" applyFill="1" applyBorder="1" applyAlignment="1" applyProtection="1">
      <alignment horizontal="center" vertical="center"/>
    </xf>
    <xf numFmtId="0" fontId="34" fillId="0" borderId="21" xfId="63" applyFont="1" applyFill="1" applyBorder="1" applyAlignment="1" applyProtection="1">
      <alignment horizontal="center" vertical="center"/>
    </xf>
    <xf numFmtId="0" fontId="34" fillId="0" borderId="58" xfId="63" applyFont="1" applyFill="1" applyBorder="1" applyAlignment="1" applyProtection="1">
      <alignment horizontal="center" vertical="center"/>
    </xf>
    <xf numFmtId="0" fontId="34" fillId="0" borderId="18" xfId="63" applyFont="1" applyFill="1" applyBorder="1" applyAlignment="1" applyProtection="1">
      <alignment horizontal="center" vertical="center"/>
    </xf>
    <xf numFmtId="0" fontId="34" fillId="0" borderId="45" xfId="63" applyFont="1" applyFill="1" applyBorder="1" applyAlignment="1" applyProtection="1">
      <alignment horizontal="center" vertical="center"/>
    </xf>
    <xf numFmtId="0" fontId="34" fillId="0" borderId="46" xfId="63" applyFont="1" applyFill="1" applyBorder="1" applyAlignment="1" applyProtection="1">
      <alignment horizontal="center" vertical="center"/>
    </xf>
    <xf numFmtId="0" fontId="34" fillId="0" borderId="47" xfId="63" applyFont="1" applyFill="1" applyBorder="1" applyAlignment="1" applyProtection="1">
      <alignment horizontal="center" vertical="center"/>
    </xf>
    <xf numFmtId="0" fontId="33" fillId="35" borderId="26" xfId="63" applyFont="1" applyFill="1" applyBorder="1" applyAlignment="1" applyProtection="1">
      <alignment horizontal="center" vertical="center"/>
    </xf>
    <xf numFmtId="0" fontId="50" fillId="0" borderId="0" xfId="63" applyFont="1"/>
    <xf numFmtId="0" fontId="33" fillId="0" borderId="0" xfId="63" applyFont="1" applyBorder="1" applyProtection="1"/>
    <xf numFmtId="0" fontId="51" fillId="23" borderId="32" xfId="63" applyFont="1" applyFill="1" applyBorder="1" applyAlignment="1" applyProtection="1">
      <alignment horizontal="center" vertical="center"/>
    </xf>
    <xf numFmtId="0" fontId="51" fillId="34" borderId="32" xfId="63" applyFont="1" applyFill="1" applyBorder="1" applyAlignment="1" applyProtection="1">
      <alignment horizontal="center" vertical="center"/>
    </xf>
    <xf numFmtId="0" fontId="34" fillId="0" borderId="23" xfId="63" applyFont="1" applyFill="1" applyBorder="1" applyAlignment="1">
      <alignment horizontal="center" vertical="center" textRotation="180"/>
    </xf>
    <xf numFmtId="0" fontId="33" fillId="0" borderId="24" xfId="63" applyFont="1" applyBorder="1"/>
    <xf numFmtId="0" fontId="48" fillId="0" borderId="24" xfId="63" applyFont="1" applyFill="1" applyBorder="1" applyAlignment="1" applyProtection="1">
      <alignment vertical="center" wrapText="1"/>
    </xf>
    <xf numFmtId="43" fontId="34" fillId="0" borderId="63" xfId="61" applyFont="1" applyFill="1" applyBorder="1" applyAlignment="1">
      <alignment horizontal="center" vertical="center" textRotation="180"/>
    </xf>
    <xf numFmtId="43" fontId="34" fillId="24" borderId="14" xfId="61" applyFont="1" applyFill="1" applyBorder="1" applyAlignment="1">
      <alignment horizontal="center" vertical="center" textRotation="180"/>
    </xf>
    <xf numFmtId="43" fontId="34" fillId="24" borderId="34" xfId="28" applyFont="1" applyFill="1" applyBorder="1" applyAlignment="1">
      <alignment horizontal="center" vertical="center" textRotation="180"/>
    </xf>
    <xf numFmtId="43" fontId="34" fillId="24" borderId="37" xfId="28" applyFont="1" applyFill="1" applyBorder="1" applyAlignment="1">
      <alignment horizontal="center" vertical="center" textRotation="180"/>
    </xf>
    <xf numFmtId="43" fontId="34" fillId="24" borderId="63" xfId="28" applyFont="1" applyFill="1" applyBorder="1" applyAlignment="1">
      <alignment horizontal="center" vertical="center" textRotation="180"/>
    </xf>
    <xf numFmtId="43" fontId="34" fillId="0" borderId="30" xfId="28" applyFont="1" applyFill="1" applyBorder="1" applyAlignment="1">
      <alignment horizontal="center" vertical="center" textRotation="180"/>
    </xf>
    <xf numFmtId="43" fontId="34" fillId="0" borderId="22" xfId="28" applyFont="1" applyFill="1" applyBorder="1" applyAlignment="1">
      <alignment horizontal="center" vertical="center" textRotation="180"/>
    </xf>
    <xf numFmtId="43" fontId="34" fillId="24" borderId="22" xfId="61" applyFont="1" applyFill="1" applyBorder="1" applyAlignment="1">
      <alignment horizontal="center" vertical="center" textRotation="180" wrapText="1"/>
    </xf>
    <xf numFmtId="0" fontId="34" fillId="35" borderId="36" xfId="45" applyFont="1" applyFill="1" applyBorder="1" applyAlignment="1" applyProtection="1">
      <alignment horizontal="center" vertical="center" textRotation="180" wrapText="1"/>
    </xf>
    <xf numFmtId="0" fontId="33" fillId="35" borderId="11" xfId="63" applyFont="1" applyFill="1" applyBorder="1" applyAlignment="1" applyProtection="1">
      <alignment horizontal="center" vertical="center"/>
    </xf>
    <xf numFmtId="0" fontId="33" fillId="35" borderId="48" xfId="63" applyFont="1" applyFill="1" applyBorder="1" applyAlignment="1" applyProtection="1">
      <alignment horizontal="center" vertical="center"/>
    </xf>
    <xf numFmtId="0" fontId="33" fillId="0" borderId="0" xfId="63" applyFont="1" applyFill="1" applyBorder="1" applyAlignment="1" applyProtection="1">
      <alignment vertical="center"/>
    </xf>
    <xf numFmtId="0" fontId="33" fillId="0" borderId="0" xfId="63" applyFont="1" applyFill="1" applyBorder="1" applyProtection="1"/>
    <xf numFmtId="0" fontId="33" fillId="0" borderId="0" xfId="63" applyFont="1" applyFill="1" applyBorder="1" applyAlignment="1" applyProtection="1">
      <alignment horizontal="center"/>
    </xf>
    <xf numFmtId="0" fontId="33" fillId="24" borderId="40" xfId="63" applyNumberFormat="1" applyFont="1" applyFill="1" applyBorder="1" applyAlignment="1">
      <alignment horizontal="center" vertical="center"/>
    </xf>
    <xf numFmtId="0" fontId="33" fillId="0" borderId="0" xfId="63" applyFont="1" applyAlignment="1">
      <alignment vertical="center"/>
    </xf>
    <xf numFmtId="0" fontId="33" fillId="0" borderId="54" xfId="63" applyFont="1" applyFill="1" applyBorder="1" applyAlignment="1">
      <alignment horizontal="center" vertical="center"/>
    </xf>
    <xf numFmtId="0" fontId="33" fillId="0" borderId="10" xfId="63" applyFont="1" applyFill="1" applyBorder="1" applyAlignment="1">
      <alignment horizontal="center" vertical="center"/>
    </xf>
    <xf numFmtId="1" fontId="33" fillId="0" borderId="10" xfId="63" applyNumberFormat="1" applyFont="1" applyFill="1" applyBorder="1" applyAlignment="1">
      <alignment horizontal="center" vertical="center"/>
    </xf>
    <xf numFmtId="0" fontId="33" fillId="24" borderId="10" xfId="63" applyFont="1" applyFill="1" applyBorder="1" applyAlignment="1">
      <alignment horizontal="center" vertical="center"/>
    </xf>
    <xf numFmtId="0" fontId="33" fillId="0" borderId="57" xfId="63" applyFont="1" applyFill="1" applyBorder="1" applyAlignment="1">
      <alignment horizontal="center" vertical="center"/>
    </xf>
    <xf numFmtId="0" fontId="33" fillId="24" borderId="17" xfId="63" applyFont="1" applyFill="1" applyBorder="1" applyAlignment="1">
      <alignment horizontal="center" vertical="center"/>
    </xf>
    <xf numFmtId="0" fontId="33" fillId="24" borderId="17" xfId="63" applyNumberFormat="1" applyFont="1" applyFill="1" applyBorder="1" applyAlignment="1">
      <alignment horizontal="center" vertical="center"/>
    </xf>
    <xf numFmtId="0" fontId="33" fillId="24" borderId="10" xfId="63" applyNumberFormat="1" applyFont="1" applyFill="1" applyBorder="1" applyAlignment="1">
      <alignment horizontal="center" vertical="center"/>
    </xf>
    <xf numFmtId="164" fontId="33" fillId="24" borderId="29" xfId="63" applyNumberFormat="1" applyFont="1" applyFill="1" applyBorder="1" applyAlignment="1">
      <alignment horizontal="center" vertical="center"/>
    </xf>
    <xf numFmtId="164" fontId="33" fillId="24" borderId="17" xfId="63" applyNumberFormat="1" applyFont="1" applyFill="1" applyBorder="1" applyAlignment="1">
      <alignment horizontal="center" vertical="center"/>
    </xf>
    <xf numFmtId="164" fontId="33" fillId="24" borderId="58" xfId="63" applyNumberFormat="1" applyFont="1" applyFill="1" applyBorder="1" applyAlignment="1">
      <alignment horizontal="center" vertical="center"/>
    </xf>
    <xf numFmtId="165" fontId="33" fillId="24" borderId="55" xfId="66" applyNumberFormat="1" applyFont="1" applyFill="1" applyBorder="1" applyAlignment="1">
      <alignment horizontal="center"/>
    </xf>
    <xf numFmtId="164" fontId="33" fillId="0" borderId="0" xfId="63" applyNumberFormat="1" applyFont="1" applyFill="1" applyBorder="1" applyAlignment="1">
      <alignment horizontal="center" vertical="center"/>
    </xf>
    <xf numFmtId="164" fontId="34" fillId="0" borderId="0" xfId="63" applyNumberFormat="1" applyFont="1" applyFill="1" applyBorder="1" applyAlignment="1">
      <alignment horizontal="center" vertical="center"/>
    </xf>
    <xf numFmtId="0" fontId="33" fillId="0" borderId="0" xfId="63" applyFont="1" applyBorder="1" applyAlignment="1">
      <alignment vertical="center"/>
    </xf>
    <xf numFmtId="164" fontId="53" fillId="0" borderId="0" xfId="63" applyNumberFormat="1" applyFont="1" applyFill="1" applyAlignment="1" applyProtection="1"/>
    <xf numFmtId="0" fontId="53" fillId="0" borderId="0" xfId="63" applyFont="1" applyFill="1" applyAlignment="1" applyProtection="1"/>
    <xf numFmtId="0" fontId="30" fillId="0" borderId="0" xfId="63" applyFont="1" applyBorder="1" applyProtection="1"/>
    <xf numFmtId="0" fontId="30" fillId="0" borderId="0" xfId="63" applyFont="1" applyBorder="1" applyAlignment="1" applyProtection="1">
      <alignment horizontal="center"/>
    </xf>
    <xf numFmtId="0" fontId="33" fillId="0" borderId="58" xfId="44" applyNumberFormat="1" applyFont="1" applyFill="1" applyBorder="1" applyAlignment="1" applyProtection="1">
      <alignment horizontal="center" vertical="center" wrapText="1"/>
    </xf>
    <xf numFmtId="49" fontId="33" fillId="0" borderId="26" xfId="44" applyNumberFormat="1" applyFont="1" applyFill="1" applyBorder="1" applyAlignment="1" applyProtection="1">
      <alignment horizontal="center" vertical="center" wrapText="1"/>
    </xf>
    <xf numFmtId="49" fontId="33" fillId="0" borderId="78" xfId="44" applyNumberFormat="1" applyFont="1" applyFill="1" applyBorder="1" applyAlignment="1" applyProtection="1">
      <alignment horizontal="center" vertical="center" wrapText="1"/>
    </xf>
    <xf numFmtId="49" fontId="33" fillId="0" borderId="71" xfId="44" applyNumberFormat="1" applyFont="1" applyFill="1" applyBorder="1" applyAlignment="1" applyProtection="1">
      <alignment horizontal="center" vertical="center" wrapText="1"/>
    </xf>
    <xf numFmtId="0" fontId="50" fillId="0" borderId="0" xfId="0" applyFont="1"/>
    <xf numFmtId="0" fontId="47" fillId="0" borderId="37" xfId="0" applyFont="1" applyFill="1" applyBorder="1" applyAlignment="1" applyProtection="1">
      <alignment vertical="center"/>
    </xf>
    <xf numFmtId="0" fontId="47" fillId="0" borderId="38" xfId="0" applyFont="1" applyFill="1" applyBorder="1" applyAlignment="1" applyProtection="1">
      <alignment vertical="center"/>
    </xf>
    <xf numFmtId="0" fontId="33" fillId="0" borderId="0" xfId="0" applyFont="1"/>
    <xf numFmtId="0" fontId="33" fillId="0" borderId="0" xfId="0" applyFont="1" applyProtection="1"/>
    <xf numFmtId="0" fontId="48" fillId="0" borderId="25" xfId="0" applyFont="1" applyFill="1" applyBorder="1" applyAlignment="1" applyProtection="1">
      <alignment vertical="center" wrapText="1"/>
    </xf>
    <xf numFmtId="0" fontId="51" fillId="23" borderId="32" xfId="0" applyFont="1" applyFill="1" applyBorder="1" applyAlignment="1" applyProtection="1">
      <alignment horizontal="center" vertical="center"/>
    </xf>
    <xf numFmtId="0" fontId="34" fillId="0" borderId="12" xfId="0" applyFont="1" applyFill="1" applyBorder="1" applyAlignment="1" applyProtection="1">
      <alignment horizontal="center" vertical="center" textRotation="180" wrapText="1"/>
    </xf>
    <xf numFmtId="0" fontId="51" fillId="34" borderId="32" xfId="0" applyFont="1" applyFill="1" applyBorder="1" applyAlignment="1" applyProtection="1">
      <alignment horizontal="center" vertical="center"/>
    </xf>
    <xf numFmtId="0" fontId="34" fillId="0" borderId="22" xfId="0" applyFont="1" applyFill="1" applyBorder="1" applyAlignment="1">
      <alignment horizontal="center" vertical="center" textRotation="180"/>
    </xf>
    <xf numFmtId="0" fontId="34" fillId="23" borderId="22" xfId="0" applyFont="1" applyFill="1" applyBorder="1" applyAlignment="1">
      <alignment horizontal="center" vertical="center" textRotation="180"/>
    </xf>
    <xf numFmtId="0" fontId="34" fillId="0" borderId="23" xfId="0" applyFont="1" applyFill="1" applyBorder="1" applyAlignment="1">
      <alignment horizontal="center" vertical="center" textRotation="180"/>
    </xf>
    <xf numFmtId="0" fontId="48" fillId="0" borderId="12" xfId="0" applyFont="1" applyFill="1" applyBorder="1" applyAlignment="1" applyProtection="1">
      <alignment horizontal="center" vertical="center" wrapText="1"/>
    </xf>
    <xf numFmtId="43" fontId="34" fillId="0" borderId="55" xfId="28" applyFont="1" applyFill="1" applyBorder="1" applyAlignment="1">
      <alignment horizontal="center" vertical="center" textRotation="180"/>
    </xf>
    <xf numFmtId="0" fontId="34" fillId="0" borderId="11" xfId="0" applyFont="1" applyFill="1" applyBorder="1" applyAlignment="1" applyProtection="1">
      <alignment horizontal="left" vertical="center"/>
    </xf>
    <xf numFmtId="0" fontId="34" fillId="0" borderId="11" xfId="0" applyFont="1" applyFill="1" applyBorder="1" applyAlignment="1" applyProtection="1">
      <alignment horizontal="left" vertical="center" wrapText="1"/>
    </xf>
    <xf numFmtId="0" fontId="33" fillId="35" borderId="11" xfId="0" applyFont="1" applyFill="1" applyBorder="1" applyAlignment="1">
      <alignment horizontal="center" vertical="center"/>
    </xf>
    <xf numFmtId="0" fontId="33" fillId="0" borderId="0" xfId="0" applyFont="1" applyAlignment="1">
      <alignment vertical="center"/>
    </xf>
    <xf numFmtId="0" fontId="34" fillId="0" borderId="48" xfId="0" applyFont="1" applyFill="1" applyBorder="1" applyAlignment="1" applyProtection="1">
      <alignment horizontal="left" vertical="center"/>
    </xf>
    <xf numFmtId="0" fontId="34" fillId="0" borderId="48" xfId="0" applyFont="1" applyFill="1" applyBorder="1" applyAlignment="1" applyProtection="1">
      <alignment horizontal="left" vertical="center" wrapText="1"/>
    </xf>
    <xf numFmtId="0" fontId="33" fillId="35" borderId="48" xfId="0" applyFont="1" applyFill="1" applyBorder="1" applyAlignment="1">
      <alignment horizontal="center" vertical="center"/>
    </xf>
    <xf numFmtId="0" fontId="33" fillId="0" borderId="0" xfId="0" applyFont="1" applyFill="1" applyBorder="1" applyAlignment="1" applyProtection="1">
      <alignment vertical="center"/>
    </xf>
    <xf numFmtId="0" fontId="33" fillId="0" borderId="0" xfId="0" applyFont="1" applyFill="1" applyBorder="1" applyProtection="1"/>
    <xf numFmtId="0" fontId="33" fillId="0" borderId="0" xfId="0" applyFont="1" applyFill="1" applyBorder="1" applyAlignment="1" applyProtection="1">
      <alignment horizontal="center"/>
    </xf>
    <xf numFmtId="0" fontId="30" fillId="0" borderId="0" xfId="0" applyFont="1" applyBorder="1" applyProtection="1"/>
    <xf numFmtId="0" fontId="33" fillId="0" borderId="0" xfId="0" applyFont="1" applyBorder="1" applyProtection="1"/>
    <xf numFmtId="0" fontId="33" fillId="24" borderId="30" xfId="0" applyNumberFormat="1" applyFont="1" applyFill="1" applyBorder="1" applyAlignment="1">
      <alignment horizontal="center" vertical="center"/>
    </xf>
    <xf numFmtId="0" fontId="33" fillId="24" borderId="27" xfId="0" applyNumberFormat="1" applyFont="1" applyFill="1" applyBorder="1" applyAlignment="1">
      <alignment horizontal="center" vertical="center"/>
    </xf>
    <xf numFmtId="0" fontId="33" fillId="24" borderId="14" xfId="0" applyNumberFormat="1" applyFont="1" applyFill="1" applyBorder="1" applyAlignment="1">
      <alignment horizontal="center" vertical="center"/>
    </xf>
    <xf numFmtId="0" fontId="33" fillId="24" borderId="15" xfId="0" applyNumberFormat="1" applyFont="1" applyFill="1" applyBorder="1" applyAlignment="1">
      <alignment horizontal="center" vertical="center"/>
    </xf>
    <xf numFmtId="0" fontId="33" fillId="24" borderId="54" xfId="0" applyFont="1" applyFill="1" applyBorder="1" applyAlignment="1">
      <alignment horizontal="center" vertical="center"/>
    </xf>
    <xf numFmtId="0" fontId="33" fillId="24" borderId="10" xfId="0" applyFont="1" applyFill="1" applyBorder="1" applyAlignment="1">
      <alignment horizontal="center" vertical="center"/>
    </xf>
    <xf numFmtId="0" fontId="33" fillId="24" borderId="28" xfId="0" applyNumberFormat="1" applyFont="1" applyFill="1" applyBorder="1" applyAlignment="1">
      <alignment horizontal="center" vertical="center"/>
    </xf>
    <xf numFmtId="0" fontId="33" fillId="24" borderId="10" xfId="0" applyNumberFormat="1" applyFont="1" applyFill="1" applyBorder="1" applyAlignment="1">
      <alignment horizontal="center" vertical="center"/>
    </xf>
    <xf numFmtId="1" fontId="33" fillId="24" borderId="10" xfId="0" applyNumberFormat="1" applyFont="1" applyFill="1" applyBorder="1" applyAlignment="1">
      <alignment horizontal="center" vertical="center"/>
    </xf>
    <xf numFmtId="0" fontId="33" fillId="24" borderId="57" xfId="0" applyFont="1" applyFill="1" applyBorder="1" applyAlignment="1">
      <alignment horizontal="center" vertical="center"/>
    </xf>
    <xf numFmtId="0" fontId="34" fillId="33" borderId="69" xfId="63" applyFont="1" applyFill="1" applyBorder="1" applyAlignment="1">
      <alignment horizontal="center" vertical="center"/>
    </xf>
    <xf numFmtId="0" fontId="33" fillId="0" borderId="69" xfId="63" applyFont="1" applyFill="1" applyBorder="1" applyAlignment="1">
      <alignment horizontal="center" vertical="center"/>
    </xf>
    <xf numFmtId="0" fontId="33" fillId="24" borderId="29" xfId="0" applyFont="1" applyFill="1" applyBorder="1" applyAlignment="1">
      <alignment horizontal="center" vertical="center"/>
    </xf>
    <xf numFmtId="0" fontId="33" fillId="24" borderId="17" xfId="0" applyFont="1" applyFill="1" applyBorder="1" applyAlignment="1">
      <alignment horizontal="center" vertical="center"/>
    </xf>
    <xf numFmtId="0" fontId="33" fillId="24" borderId="21" xfId="0" applyNumberFormat="1" applyFont="1" applyFill="1" applyBorder="1" applyAlignment="1">
      <alignment horizontal="center" vertical="center"/>
    </xf>
    <xf numFmtId="0" fontId="33" fillId="24" borderId="17" xfId="0" applyNumberFormat="1" applyFont="1" applyFill="1" applyBorder="1" applyAlignment="1">
      <alignment horizontal="center" vertical="center"/>
    </xf>
    <xf numFmtId="0" fontId="33" fillId="24" borderId="18" xfId="0" applyFont="1" applyFill="1" applyBorder="1" applyAlignment="1">
      <alignment horizontal="center" vertical="center"/>
    </xf>
    <xf numFmtId="164" fontId="33" fillId="24" borderId="46" xfId="0" applyNumberFormat="1" applyFont="1" applyFill="1" applyBorder="1" applyAlignment="1">
      <alignment horizontal="center" vertical="center"/>
    </xf>
    <xf numFmtId="0" fontId="33" fillId="0" borderId="0" xfId="0" applyFont="1" applyAlignment="1" applyProtection="1">
      <alignment horizontal="center"/>
    </xf>
    <xf numFmtId="0" fontId="30" fillId="0" borderId="0" xfId="0" applyFont="1" applyProtection="1"/>
    <xf numFmtId="164" fontId="33" fillId="24" borderId="29" xfId="0" applyNumberFormat="1" applyFont="1" applyFill="1" applyBorder="1" applyAlignment="1">
      <alignment horizontal="center" vertical="center"/>
    </xf>
    <xf numFmtId="164" fontId="33" fillId="24" borderId="17" xfId="0" applyNumberFormat="1" applyFont="1" applyFill="1" applyBorder="1" applyAlignment="1">
      <alignment horizontal="center" vertical="center"/>
    </xf>
    <xf numFmtId="164" fontId="33" fillId="24" borderId="58" xfId="0" applyNumberFormat="1" applyFont="1" applyFill="1" applyBorder="1" applyAlignment="1">
      <alignment horizontal="center" vertical="center"/>
    </xf>
    <xf numFmtId="164" fontId="33" fillId="24" borderId="11" xfId="0" applyNumberFormat="1" applyFont="1" applyFill="1" applyBorder="1" applyAlignment="1">
      <alignment horizontal="center" vertical="center"/>
    </xf>
    <xf numFmtId="0" fontId="30" fillId="0" borderId="0" xfId="0" applyFont="1" applyAlignment="1" applyProtection="1">
      <alignment horizontal="center"/>
    </xf>
    <xf numFmtId="164" fontId="33" fillId="24" borderId="45" xfId="0" applyNumberFormat="1" applyFont="1" applyFill="1" applyBorder="1" applyAlignment="1">
      <alignment horizontal="center" vertical="center"/>
    </xf>
    <xf numFmtId="164" fontId="33" fillId="24" borderId="48" xfId="0" applyNumberFormat="1" applyFont="1" applyFill="1" applyBorder="1" applyAlignment="1">
      <alignment horizontal="center" vertical="center"/>
    </xf>
    <xf numFmtId="164" fontId="33" fillId="0" borderId="0" xfId="0" applyNumberFormat="1" applyFont="1" applyFill="1" applyBorder="1" applyAlignment="1">
      <alignment horizontal="center" vertical="center"/>
    </xf>
    <xf numFmtId="164" fontId="34" fillId="24" borderId="32" xfId="0" applyNumberFormat="1" applyFont="1" applyFill="1" applyBorder="1" applyAlignment="1">
      <alignment horizontal="center" vertical="center"/>
    </xf>
    <xf numFmtId="165" fontId="33" fillId="24" borderId="55" xfId="66" applyNumberFormat="1" applyFont="1" applyFill="1" applyBorder="1" applyAlignment="1">
      <alignment horizontal="center" vertical="center"/>
    </xf>
    <xf numFmtId="0" fontId="33" fillId="0" borderId="0" xfId="0" applyFont="1" applyFill="1" applyBorder="1" applyAlignment="1" applyProtection="1"/>
    <xf numFmtId="164" fontId="34" fillId="0" borderId="0" xfId="0" applyNumberFormat="1" applyFont="1" applyFill="1" applyBorder="1" applyAlignment="1">
      <alignment horizontal="center" vertical="center"/>
    </xf>
    <xf numFmtId="0" fontId="30" fillId="0" borderId="0" xfId="0" applyFont="1" applyFill="1" applyProtection="1"/>
    <xf numFmtId="0" fontId="33" fillId="0" borderId="0" xfId="0" applyFont="1" applyAlignment="1">
      <alignment horizontal="center"/>
    </xf>
    <xf numFmtId="0" fontId="33" fillId="0" borderId="0" xfId="0" applyFont="1" applyBorder="1"/>
    <xf numFmtId="164" fontId="53" fillId="0" borderId="0" xfId="0" applyNumberFormat="1" applyFont="1" applyFill="1" applyAlignment="1" applyProtection="1"/>
    <xf numFmtId="0" fontId="53" fillId="0" borderId="0" xfId="0" applyFont="1" applyFill="1" applyAlignment="1" applyProtection="1"/>
    <xf numFmtId="0" fontId="30" fillId="0" borderId="0" xfId="0" applyFont="1" applyBorder="1" applyAlignment="1" applyProtection="1">
      <alignment horizontal="center"/>
    </xf>
    <xf numFmtId="0" fontId="33" fillId="0" borderId="0" xfId="0" applyFont="1" applyFill="1" applyProtection="1"/>
    <xf numFmtId="0" fontId="33" fillId="0" borderId="0" xfId="63" applyFont="1" applyFill="1" applyBorder="1" applyAlignment="1">
      <alignment vertical="center" wrapText="1"/>
    </xf>
    <xf numFmtId="0" fontId="30" fillId="0" borderId="0" xfId="0" applyFont="1" applyFill="1" applyBorder="1"/>
    <xf numFmtId="0" fontId="33" fillId="0" borderId="0" xfId="0" applyFont="1" applyFill="1" applyAlignment="1" applyProtection="1">
      <alignment horizontal="center"/>
    </xf>
    <xf numFmtId="0" fontId="33" fillId="0" borderId="0" xfId="0" applyFont="1" applyFill="1" applyBorder="1"/>
    <xf numFmtId="0" fontId="49" fillId="0" borderId="0" xfId="0" applyFont="1" applyFill="1" applyBorder="1" applyAlignment="1">
      <alignment horizontal="center" vertical="center"/>
    </xf>
    <xf numFmtId="49" fontId="33" fillId="0" borderId="11" xfId="44" applyNumberFormat="1" applyFont="1" applyFill="1" applyBorder="1" applyAlignment="1" applyProtection="1">
      <alignment horizontal="center" vertical="center" wrapText="1"/>
    </xf>
    <xf numFmtId="49" fontId="33" fillId="0" borderId="48" xfId="44" applyNumberFormat="1"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xf>
    <xf numFmtId="0" fontId="34" fillId="0" borderId="17"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69"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46" xfId="0" applyFont="1" applyFill="1" applyBorder="1" applyAlignment="1" applyProtection="1">
      <alignment horizontal="center" vertical="center"/>
    </xf>
    <xf numFmtId="0" fontId="34" fillId="0" borderId="47"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4" fillId="0" borderId="34" xfId="0" applyFont="1" applyFill="1" applyBorder="1" applyAlignment="1">
      <alignment horizontal="center" vertical="center" textRotation="180"/>
    </xf>
    <xf numFmtId="0" fontId="34" fillId="23" borderId="23" xfId="0" applyFont="1" applyFill="1" applyBorder="1" applyAlignment="1">
      <alignment horizontal="center" vertical="center" textRotation="180"/>
    </xf>
    <xf numFmtId="43" fontId="34" fillId="24" borderId="27" xfId="61" applyFont="1" applyFill="1" applyBorder="1" applyAlignment="1">
      <alignment horizontal="center" vertical="center" textRotation="180"/>
    </xf>
    <xf numFmtId="43" fontId="34" fillId="24" borderId="14" xfId="28" applyFont="1" applyFill="1" applyBorder="1" applyAlignment="1">
      <alignment horizontal="center" vertical="center" textRotation="180"/>
    </xf>
    <xf numFmtId="43" fontId="34" fillId="0" borderId="27" xfId="61" applyFont="1" applyFill="1" applyBorder="1" applyAlignment="1">
      <alignment horizontal="center" vertical="center" textRotation="180"/>
    </xf>
    <xf numFmtId="0" fontId="33" fillId="35" borderId="11" xfId="0" applyFont="1" applyFill="1" applyBorder="1" applyAlignment="1" applyProtection="1">
      <alignment horizontal="center" vertical="center"/>
    </xf>
    <xf numFmtId="0" fontId="33" fillId="35" borderId="48" xfId="0" applyFont="1" applyFill="1" applyBorder="1" applyAlignment="1" applyProtection="1">
      <alignment horizontal="center" vertical="center"/>
    </xf>
    <xf numFmtId="0" fontId="33" fillId="24" borderId="40" xfId="0" applyNumberFormat="1" applyFont="1" applyFill="1" applyBorder="1" applyAlignment="1">
      <alignment horizontal="center" vertical="center"/>
    </xf>
    <xf numFmtId="0" fontId="33" fillId="24" borderId="20" xfId="0" applyFont="1" applyFill="1" applyBorder="1" applyAlignment="1">
      <alignment horizontal="center" vertical="center"/>
    </xf>
    <xf numFmtId="1" fontId="33" fillId="24" borderId="29" xfId="0" applyNumberFormat="1" applyFont="1" applyFill="1" applyBorder="1" applyAlignment="1">
      <alignment horizontal="center" vertical="center"/>
    </xf>
    <xf numFmtId="1" fontId="33" fillId="24" borderId="17" xfId="0" applyNumberFormat="1" applyFont="1" applyFill="1" applyBorder="1" applyAlignment="1">
      <alignment horizontal="center" vertical="center"/>
    </xf>
    <xf numFmtId="1" fontId="33" fillId="24" borderId="58" xfId="0" applyNumberFormat="1" applyFont="1" applyFill="1" applyBorder="1" applyAlignment="1">
      <alignment horizontal="center" vertical="center"/>
    </xf>
    <xf numFmtId="1" fontId="33" fillId="24" borderId="18" xfId="0" applyNumberFormat="1" applyFont="1" applyFill="1" applyBorder="1" applyAlignment="1">
      <alignment horizontal="center" vertical="center"/>
    </xf>
    <xf numFmtId="164" fontId="33" fillId="0" borderId="0" xfId="0" applyNumberFormat="1" applyFont="1" applyFill="1" applyBorder="1"/>
    <xf numFmtId="1" fontId="33" fillId="24" borderId="54" xfId="0" applyNumberFormat="1" applyFont="1" applyFill="1" applyBorder="1" applyAlignment="1">
      <alignment horizontal="center" vertical="center"/>
    </xf>
    <xf numFmtId="1" fontId="33" fillId="24" borderId="20" xfId="0" applyNumberFormat="1" applyFont="1" applyFill="1" applyBorder="1" applyAlignment="1">
      <alignment horizontal="center" vertical="center"/>
    </xf>
    <xf numFmtId="1" fontId="33" fillId="24" borderId="57" xfId="0" applyNumberFormat="1" applyFont="1" applyFill="1" applyBorder="1" applyAlignment="1">
      <alignment horizontal="center" vertical="center"/>
    </xf>
    <xf numFmtId="164" fontId="34" fillId="24" borderId="55" xfId="0" applyNumberFormat="1" applyFont="1" applyFill="1" applyBorder="1" applyAlignment="1">
      <alignment horizontal="center" vertical="center"/>
    </xf>
    <xf numFmtId="49" fontId="33" fillId="0" borderId="10" xfId="44" applyNumberFormat="1" applyFont="1" applyFill="1" applyBorder="1" applyAlignment="1" applyProtection="1">
      <alignment horizontal="center" vertical="center" wrapText="1"/>
    </xf>
    <xf numFmtId="49" fontId="33" fillId="0" borderId="52" xfId="44" applyNumberFormat="1" applyFont="1" applyFill="1" applyBorder="1" applyAlignment="1" applyProtection="1">
      <alignment horizontal="center" vertical="center" wrapText="1"/>
    </xf>
    <xf numFmtId="0" fontId="33" fillId="0" borderId="46" xfId="63" applyFont="1" applyFill="1" applyBorder="1" applyAlignment="1">
      <alignment horizontal="center" vertical="center"/>
    </xf>
    <xf numFmtId="49" fontId="33" fillId="0" borderId="73" xfId="44" applyNumberFormat="1" applyFont="1" applyFill="1" applyBorder="1" applyAlignment="1" applyProtection="1">
      <alignment horizontal="center" vertical="center" wrapText="1"/>
    </xf>
    <xf numFmtId="0" fontId="34" fillId="0" borderId="58" xfId="0" applyFont="1" applyFill="1" applyBorder="1" applyAlignment="1" applyProtection="1">
      <alignment horizontal="center" vertical="center"/>
    </xf>
    <xf numFmtId="0" fontId="50" fillId="0" borderId="0" xfId="0" applyFont="1" applyBorder="1"/>
    <xf numFmtId="0" fontId="51" fillId="23" borderId="36" xfId="0" applyFont="1" applyFill="1" applyBorder="1" applyAlignment="1" applyProtection="1">
      <alignment horizontal="center" vertical="center"/>
    </xf>
    <xf numFmtId="0" fontId="51" fillId="34" borderId="36" xfId="0" applyFont="1" applyFill="1" applyBorder="1" applyAlignment="1" applyProtection="1">
      <alignment horizontal="center" vertical="center"/>
    </xf>
    <xf numFmtId="0" fontId="34" fillId="33" borderId="22" xfId="0" applyFont="1" applyFill="1" applyBorder="1" applyAlignment="1">
      <alignment horizontal="center" vertical="center" textRotation="180"/>
    </xf>
    <xf numFmtId="43" fontId="34" fillId="0" borderId="30" xfId="61" applyFont="1" applyFill="1" applyBorder="1" applyAlignment="1">
      <alignment horizontal="center" vertical="center" textRotation="180"/>
    </xf>
    <xf numFmtId="43" fontId="34" fillId="0" borderId="59" xfId="61" applyFont="1" applyFill="1" applyBorder="1" applyAlignment="1">
      <alignment horizontal="center" vertical="center" textRotation="180"/>
    </xf>
    <xf numFmtId="43" fontId="34" fillId="24" borderId="30" xfId="28" applyFont="1" applyFill="1" applyBorder="1" applyAlignment="1">
      <alignment horizontal="center" vertical="center" textRotation="180"/>
    </xf>
    <xf numFmtId="43" fontId="34" fillId="0" borderId="15" xfId="28" applyFont="1" applyFill="1" applyBorder="1" applyAlignment="1">
      <alignment horizontal="center" vertical="center" textRotation="180"/>
    </xf>
    <xf numFmtId="43" fontId="34" fillId="0" borderId="34" xfId="28" applyFont="1" applyFill="1" applyBorder="1" applyAlignment="1">
      <alignment horizontal="center" vertical="center" textRotation="180"/>
    </xf>
    <xf numFmtId="0" fontId="34" fillId="35" borderId="35" xfId="45" applyFont="1" applyFill="1" applyBorder="1" applyAlignment="1" applyProtection="1">
      <alignment horizontal="center" vertical="center" textRotation="180" wrapText="1"/>
    </xf>
    <xf numFmtId="0" fontId="34" fillId="0" borderId="13" xfId="0" applyFont="1" applyFill="1" applyBorder="1" applyAlignment="1" applyProtection="1">
      <alignment horizontal="left" vertical="center"/>
    </xf>
    <xf numFmtId="0" fontId="33" fillId="0" borderId="61" xfId="44" applyNumberFormat="1" applyFont="1" applyFill="1" applyBorder="1" applyAlignment="1" applyProtection="1">
      <alignment horizontal="center" vertical="center" wrapText="1"/>
    </xf>
    <xf numFmtId="0" fontId="33" fillId="0" borderId="79" xfId="44" applyNumberFormat="1" applyFont="1" applyFill="1" applyBorder="1" applyAlignment="1" applyProtection="1">
      <alignment horizontal="center" vertical="center" wrapText="1"/>
    </xf>
    <xf numFmtId="0" fontId="33" fillId="24" borderId="64" xfId="0" applyNumberFormat="1" applyFont="1" applyFill="1" applyBorder="1" applyAlignment="1">
      <alignment horizontal="center" vertical="center"/>
    </xf>
    <xf numFmtId="0" fontId="33" fillId="24" borderId="49" xfId="0" applyNumberFormat="1" applyFont="1" applyFill="1" applyBorder="1" applyAlignment="1">
      <alignment horizontal="center" vertical="center"/>
    </xf>
    <xf numFmtId="0" fontId="33" fillId="24" borderId="50" xfId="0" applyNumberFormat="1" applyFont="1" applyFill="1" applyBorder="1" applyAlignment="1">
      <alignment horizontal="center" vertical="center"/>
    </xf>
    <xf numFmtId="0" fontId="33" fillId="24" borderId="51" xfId="0" applyNumberFormat="1" applyFont="1" applyFill="1" applyBorder="1" applyAlignment="1">
      <alignment horizontal="center" vertical="center"/>
    </xf>
    <xf numFmtId="0" fontId="33" fillId="24" borderId="0" xfId="0" applyFont="1" applyFill="1" applyAlignment="1" applyProtection="1">
      <alignment vertical="center"/>
      <protection locked="0"/>
    </xf>
    <xf numFmtId="0" fontId="33" fillId="24" borderId="69" xfId="0" applyFont="1" applyFill="1" applyBorder="1" applyAlignment="1">
      <alignment horizontal="center" vertical="center"/>
    </xf>
    <xf numFmtId="0" fontId="33" fillId="24" borderId="77" xfId="0" applyFont="1" applyFill="1" applyBorder="1" applyAlignment="1">
      <alignment horizontal="center" vertical="center"/>
    </xf>
    <xf numFmtId="0" fontId="33" fillId="24" borderId="69" xfId="0" applyNumberFormat="1" applyFont="1" applyFill="1" applyBorder="1" applyAlignment="1">
      <alignment horizontal="center" vertical="center"/>
    </xf>
    <xf numFmtId="0" fontId="33" fillId="0" borderId="0" xfId="63" applyFont="1" applyBorder="1" applyAlignment="1">
      <alignment horizontal="center" vertical="center"/>
    </xf>
    <xf numFmtId="1" fontId="33" fillId="24" borderId="69" xfId="0" applyNumberFormat="1" applyFont="1" applyFill="1" applyBorder="1" applyAlignment="1">
      <alignment horizontal="center" vertical="center"/>
    </xf>
    <xf numFmtId="164" fontId="34" fillId="24" borderId="0" xfId="0" applyNumberFormat="1" applyFont="1" applyFill="1" applyBorder="1" applyAlignment="1" applyProtection="1">
      <alignment horizontal="center" vertical="center"/>
      <protection locked="0"/>
    </xf>
    <xf numFmtId="164" fontId="33" fillId="24" borderId="47" xfId="0" applyNumberFormat="1" applyFont="1" applyFill="1" applyBorder="1" applyAlignment="1">
      <alignment horizontal="center" vertical="center"/>
    </xf>
    <xf numFmtId="0" fontId="34" fillId="0" borderId="50" xfId="0" applyFont="1" applyFill="1" applyBorder="1" applyAlignment="1" applyProtection="1">
      <alignment horizontal="center" vertical="center"/>
    </xf>
    <xf numFmtId="0" fontId="48" fillId="0" borderId="83" xfId="0" applyFont="1" applyFill="1" applyBorder="1" applyAlignment="1" applyProtection="1">
      <alignment vertical="center" wrapText="1"/>
    </xf>
    <xf numFmtId="0" fontId="34" fillId="23" borderId="23" xfId="63" applyFont="1" applyFill="1" applyBorder="1" applyAlignment="1">
      <alignment horizontal="center" vertical="center" textRotation="180"/>
    </xf>
    <xf numFmtId="43" fontId="34" fillId="24" borderId="23" xfId="28" applyFont="1" applyFill="1" applyBorder="1" applyAlignment="1">
      <alignment horizontal="center" vertical="center" textRotation="180"/>
    </xf>
    <xf numFmtId="0" fontId="33" fillId="0" borderId="30" xfId="0" applyNumberFormat="1" applyFont="1" applyFill="1" applyBorder="1" applyAlignment="1">
      <alignment horizontal="center" vertical="center"/>
    </xf>
    <xf numFmtId="0" fontId="33" fillId="0" borderId="27" xfId="0" applyNumberFormat="1" applyFont="1" applyFill="1" applyBorder="1" applyAlignment="1">
      <alignment horizontal="center" vertical="center"/>
    </xf>
    <xf numFmtId="0" fontId="33" fillId="0" borderId="14" xfId="0" applyNumberFormat="1" applyFont="1" applyFill="1" applyBorder="1" applyAlignment="1">
      <alignment horizontal="center" vertical="center"/>
    </xf>
    <xf numFmtId="0" fontId="33" fillId="0" borderId="15" xfId="0" applyNumberFormat="1" applyFont="1" applyFill="1" applyBorder="1" applyAlignment="1">
      <alignment horizontal="center" vertical="center"/>
    </xf>
    <xf numFmtId="0" fontId="33" fillId="0" borderId="0" xfId="0" applyFont="1" applyFill="1" applyAlignment="1">
      <alignment vertical="center"/>
    </xf>
    <xf numFmtId="0" fontId="33" fillId="0" borderId="54"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8" xfId="0" applyNumberFormat="1" applyFont="1" applyFill="1" applyBorder="1" applyAlignment="1">
      <alignment horizontal="center" vertical="center"/>
    </xf>
    <xf numFmtId="0" fontId="33" fillId="0" borderId="10" xfId="0" applyNumberFormat="1" applyFont="1" applyFill="1" applyBorder="1" applyAlignment="1">
      <alignment horizontal="center" vertical="center"/>
    </xf>
    <xf numFmtId="1" fontId="33" fillId="0" borderId="10" xfId="0" applyNumberFormat="1" applyFont="1" applyFill="1" applyBorder="1" applyAlignment="1">
      <alignment horizontal="center" vertical="center"/>
    </xf>
    <xf numFmtId="0" fontId="33" fillId="0" borderId="57" xfId="0" applyFont="1" applyFill="1" applyBorder="1" applyAlignment="1">
      <alignment horizontal="center" vertical="center"/>
    </xf>
    <xf numFmtId="164" fontId="33" fillId="0" borderId="45" xfId="63" applyNumberFormat="1" applyFont="1" applyFill="1" applyBorder="1" applyAlignment="1">
      <alignment horizontal="center" vertical="center"/>
    </xf>
    <xf numFmtId="164" fontId="33" fillId="0" borderId="46" xfId="63" applyNumberFormat="1" applyFont="1" applyFill="1" applyBorder="1" applyAlignment="1">
      <alignment horizontal="center" vertical="center"/>
    </xf>
    <xf numFmtId="164" fontId="33" fillId="0" borderId="47" xfId="63" applyNumberFormat="1" applyFont="1" applyFill="1" applyBorder="1" applyAlignment="1">
      <alignment horizontal="center" vertical="center"/>
    </xf>
    <xf numFmtId="0" fontId="33" fillId="0" borderId="29"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1" xfId="0" applyNumberFormat="1" applyFont="1" applyFill="1" applyBorder="1" applyAlignment="1">
      <alignment horizontal="center" vertical="center"/>
    </xf>
    <xf numFmtId="0" fontId="33" fillId="0" borderId="17" xfId="0" applyNumberFormat="1" applyFont="1" applyFill="1" applyBorder="1" applyAlignment="1">
      <alignment horizontal="center" vertical="center"/>
    </xf>
    <xf numFmtId="0" fontId="33" fillId="0" borderId="18" xfId="0" applyFont="1" applyFill="1" applyBorder="1" applyAlignment="1">
      <alignment horizontal="center" vertical="center"/>
    </xf>
    <xf numFmtId="164" fontId="33" fillId="0" borderId="46" xfId="0" applyNumberFormat="1" applyFont="1" applyFill="1" applyBorder="1" applyAlignment="1">
      <alignment horizontal="center" vertical="center"/>
    </xf>
    <xf numFmtId="164" fontId="33" fillId="0" borderId="29" xfId="0" applyNumberFormat="1" applyFont="1" applyFill="1" applyBorder="1" applyAlignment="1">
      <alignment horizontal="center" vertical="center"/>
    </xf>
    <xf numFmtId="164" fontId="33" fillId="0" borderId="17" xfId="0" applyNumberFormat="1" applyFont="1" applyFill="1" applyBorder="1" applyAlignment="1">
      <alignment horizontal="center" vertical="center"/>
    </xf>
    <xf numFmtId="164" fontId="33" fillId="0" borderId="58" xfId="0" applyNumberFormat="1" applyFont="1" applyFill="1" applyBorder="1" applyAlignment="1">
      <alignment horizontal="center" vertical="center"/>
    </xf>
    <xf numFmtId="164" fontId="33" fillId="0" borderId="11" xfId="0" applyNumberFormat="1" applyFont="1" applyFill="1" applyBorder="1" applyAlignment="1">
      <alignment horizontal="center" vertical="center"/>
    </xf>
    <xf numFmtId="164" fontId="33" fillId="0" borderId="45" xfId="0" applyNumberFormat="1" applyFont="1" applyFill="1" applyBorder="1" applyAlignment="1">
      <alignment horizontal="center" vertical="center"/>
    </xf>
    <xf numFmtId="164" fontId="33" fillId="0" borderId="48" xfId="0" applyNumberFormat="1" applyFont="1" applyFill="1" applyBorder="1" applyAlignment="1">
      <alignment horizontal="center" vertical="center"/>
    </xf>
    <xf numFmtId="164" fontId="33" fillId="0" borderId="0" xfId="0" applyNumberFormat="1" applyFont="1" applyFill="1" applyAlignment="1">
      <alignment vertical="center"/>
    </xf>
    <xf numFmtId="164" fontId="34" fillId="0" borderId="0" xfId="63" applyNumberFormat="1" applyFont="1" applyFill="1" applyAlignment="1">
      <alignment horizontal="right" vertical="center"/>
    </xf>
    <xf numFmtId="164" fontId="34" fillId="0" borderId="32" xfId="0" applyNumberFormat="1" applyFont="1" applyFill="1" applyBorder="1" applyAlignment="1">
      <alignment horizontal="center" vertical="center"/>
    </xf>
    <xf numFmtId="0" fontId="33" fillId="0" borderId="0" xfId="63" applyFont="1" applyFill="1" applyAlignment="1">
      <alignment horizontal="right"/>
    </xf>
    <xf numFmtId="165" fontId="33" fillId="0" borderId="55" xfId="66" applyNumberFormat="1" applyFont="1" applyFill="1" applyBorder="1" applyAlignment="1">
      <alignment horizontal="center" vertical="center"/>
    </xf>
    <xf numFmtId="0" fontId="34" fillId="0" borderId="0" xfId="63" applyFont="1" applyFill="1" applyBorder="1" applyAlignment="1">
      <alignment vertical="center"/>
    </xf>
    <xf numFmtId="49" fontId="33" fillId="0" borderId="20" xfId="44" applyNumberFormat="1" applyFont="1" applyFill="1" applyBorder="1" applyAlignment="1" applyProtection="1">
      <alignment horizontal="center" vertical="center" wrapText="1"/>
    </xf>
    <xf numFmtId="49" fontId="33" fillId="0" borderId="28" xfId="44" applyNumberFormat="1" applyFont="1" applyFill="1" applyBorder="1" applyAlignment="1" applyProtection="1">
      <alignment horizontal="center" vertical="center" wrapText="1"/>
    </xf>
    <xf numFmtId="0" fontId="34" fillId="0" borderId="55" xfId="45" applyFont="1" applyFill="1" applyBorder="1" applyAlignment="1" applyProtection="1">
      <alignment horizontal="center" vertical="center" textRotation="180" wrapText="1"/>
    </xf>
    <xf numFmtId="43" fontId="34" fillId="0" borderId="15" xfId="61" applyFont="1" applyFill="1" applyBorder="1" applyAlignment="1">
      <alignment horizontal="center" vertical="center" textRotation="180"/>
    </xf>
    <xf numFmtId="43" fontId="34" fillId="0" borderId="31" xfId="28" applyFont="1" applyFill="1" applyBorder="1" applyAlignment="1">
      <alignment horizontal="center" vertical="center" textRotation="180"/>
    </xf>
    <xf numFmtId="0" fontId="34" fillId="35" borderId="32" xfId="45" applyFont="1" applyFill="1" applyBorder="1" applyAlignment="1" applyProtection="1">
      <alignment horizontal="center" vertical="center" textRotation="180" wrapText="1"/>
    </xf>
    <xf numFmtId="49" fontId="33" fillId="0" borderId="19" xfId="44" applyNumberFormat="1" applyFont="1" applyFill="1" applyBorder="1" applyAlignment="1" applyProtection="1">
      <alignment horizontal="center" vertical="center" wrapText="1"/>
    </xf>
    <xf numFmtId="0" fontId="33" fillId="0" borderId="64" xfId="0" applyNumberFormat="1" applyFont="1" applyFill="1" applyBorder="1" applyAlignment="1">
      <alignment horizontal="center" vertical="center"/>
    </xf>
    <xf numFmtId="0" fontId="33" fillId="0" borderId="49" xfId="0" applyNumberFormat="1" applyFont="1" applyFill="1" applyBorder="1" applyAlignment="1">
      <alignment horizontal="center" vertical="center"/>
    </xf>
    <xf numFmtId="0" fontId="33" fillId="0" borderId="50" xfId="0" applyNumberFormat="1" applyFont="1" applyFill="1" applyBorder="1" applyAlignment="1">
      <alignment horizontal="center" vertical="center"/>
    </xf>
    <xf numFmtId="0" fontId="33" fillId="0" borderId="51" xfId="0" applyNumberFormat="1" applyFont="1" applyFill="1" applyBorder="1" applyAlignment="1">
      <alignment horizontal="center" vertical="center"/>
    </xf>
    <xf numFmtId="165" fontId="33" fillId="0" borderId="55" xfId="66" applyNumberFormat="1" applyFont="1" applyFill="1" applyBorder="1"/>
    <xf numFmtId="49" fontId="33" fillId="0" borderId="54" xfId="44" applyNumberFormat="1" applyFont="1" applyFill="1" applyBorder="1" applyAlignment="1" applyProtection="1">
      <alignment horizontal="center" vertical="center" wrapText="1"/>
    </xf>
    <xf numFmtId="49" fontId="33" fillId="0" borderId="81" xfId="44" applyNumberFormat="1"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xf>
    <xf numFmtId="0" fontId="33" fillId="0" borderId="0" xfId="0" applyFont="1" applyFill="1"/>
    <xf numFmtId="0" fontId="34" fillId="0" borderId="56" xfId="0" applyFont="1" applyFill="1" applyBorder="1" applyAlignment="1">
      <alignment horizontal="center" vertical="center" textRotation="180"/>
    </xf>
    <xf numFmtId="0" fontId="34" fillId="24" borderId="22" xfId="0" applyFont="1" applyFill="1" applyBorder="1" applyAlignment="1">
      <alignment horizontal="center" vertical="center" textRotation="180"/>
    </xf>
    <xf numFmtId="0" fontId="34" fillId="33" borderId="56" xfId="0" applyFont="1" applyFill="1" applyBorder="1" applyAlignment="1">
      <alignment horizontal="center" vertical="center" textRotation="180"/>
    </xf>
    <xf numFmtId="0" fontId="33" fillId="0" borderId="21" xfId="44" applyNumberFormat="1" applyFont="1" applyFill="1" applyBorder="1" applyAlignment="1" applyProtection="1">
      <alignment horizontal="center" vertical="center" wrapText="1"/>
    </xf>
    <xf numFmtId="0" fontId="33" fillId="37" borderId="0" xfId="0" applyFont="1" applyFill="1"/>
    <xf numFmtId="0" fontId="34" fillId="0" borderId="70" xfId="0" applyFont="1" applyFill="1" applyBorder="1" applyAlignment="1" applyProtection="1">
      <alignment horizontal="left" vertical="center" wrapText="1"/>
    </xf>
    <xf numFmtId="0" fontId="33" fillId="0" borderId="0" xfId="0" applyFont="1" applyBorder="1" applyAlignment="1">
      <alignment vertical="center" wrapText="1"/>
    </xf>
    <xf numFmtId="0" fontId="33" fillId="0" borderId="37" xfId="0" applyFont="1" applyBorder="1"/>
    <xf numFmtId="0" fontId="33" fillId="0" borderId="59" xfId="0" applyNumberFormat="1" applyFont="1" applyFill="1" applyBorder="1" applyAlignment="1">
      <alignment horizontal="center" vertical="center"/>
    </xf>
    <xf numFmtId="1" fontId="33" fillId="0" borderId="17" xfId="0" applyNumberFormat="1" applyFont="1" applyFill="1" applyBorder="1" applyAlignment="1">
      <alignment horizontal="center" vertical="center"/>
    </xf>
    <xf numFmtId="0" fontId="33" fillId="0" borderId="58" xfId="0" applyFont="1" applyFill="1" applyBorder="1" applyAlignment="1">
      <alignment horizontal="center" vertical="center"/>
    </xf>
    <xf numFmtId="0" fontId="33" fillId="0" borderId="69" xfId="0" applyFont="1" applyFill="1" applyBorder="1" applyAlignment="1">
      <alignment horizontal="center" vertical="center"/>
    </xf>
    <xf numFmtId="1" fontId="33" fillId="0" borderId="69" xfId="0" applyNumberFormat="1" applyFont="1" applyFill="1" applyBorder="1" applyAlignment="1">
      <alignment horizontal="center" vertical="center"/>
    </xf>
    <xf numFmtId="164" fontId="33" fillId="0" borderId="71" xfId="63" applyNumberFormat="1" applyFont="1" applyFill="1" applyBorder="1" applyAlignment="1">
      <alignment horizontal="center" vertical="center"/>
    </xf>
    <xf numFmtId="0" fontId="33" fillId="0" borderId="20" xfId="0" applyFont="1" applyFill="1" applyBorder="1" applyAlignment="1">
      <alignment horizontal="center" vertical="center"/>
    </xf>
    <xf numFmtId="0" fontId="33" fillId="0" borderId="69" xfId="0" applyNumberFormat="1" applyFont="1" applyFill="1" applyBorder="1" applyAlignment="1">
      <alignment horizontal="center" vertical="center"/>
    </xf>
    <xf numFmtId="165" fontId="33" fillId="0" borderId="55" xfId="63" applyNumberFormat="1" applyFont="1" applyFill="1" applyBorder="1"/>
    <xf numFmtId="166" fontId="39" fillId="0" borderId="57" xfId="68" applyNumberFormat="1" applyFont="1" applyBorder="1"/>
    <xf numFmtId="0" fontId="3" fillId="0" borderId="45" xfId="68" applyFont="1" applyFill="1" applyBorder="1" applyAlignment="1">
      <alignment horizontal="center"/>
    </xf>
    <xf numFmtId="166" fontId="3" fillId="0" borderId="46" xfId="68" applyNumberFormat="1" applyFont="1" applyFill="1" applyBorder="1" applyAlignment="1">
      <alignment horizontal="center"/>
    </xf>
    <xf numFmtId="0" fontId="3" fillId="0" borderId="47" xfId="68" applyFont="1" applyFill="1" applyBorder="1" applyAlignment="1">
      <alignment horizontal="center"/>
    </xf>
    <xf numFmtId="0" fontId="1" fillId="0" borderId="29" xfId="68" applyFont="1" applyFill="1" applyBorder="1"/>
    <xf numFmtId="166" fontId="1" fillId="0" borderId="17" xfId="68" applyNumberFormat="1" applyFont="1" applyFill="1" applyBorder="1" applyAlignment="1">
      <alignment horizontal="center"/>
    </xf>
    <xf numFmtId="0" fontId="1" fillId="0" borderId="18" xfId="68" applyFont="1" applyFill="1" applyBorder="1"/>
    <xf numFmtId="166" fontId="1" fillId="0" borderId="69" xfId="68" applyNumberFormat="1" applyFont="1" applyFill="1" applyBorder="1" applyAlignment="1">
      <alignment horizontal="center"/>
    </xf>
    <xf numFmtId="0" fontId="1" fillId="0" borderId="45" xfId="68" applyFont="1" applyFill="1" applyBorder="1"/>
    <xf numFmtId="166" fontId="1" fillId="0" borderId="46" xfId="68" applyNumberFormat="1" applyFont="1" applyFill="1" applyBorder="1" applyAlignment="1">
      <alignment horizontal="center"/>
    </xf>
    <xf numFmtId="0" fontId="1" fillId="0" borderId="47" xfId="68" applyFont="1" applyFill="1" applyBorder="1"/>
    <xf numFmtId="0" fontId="40" fillId="0" borderId="75" xfId="69" applyBorder="1" applyAlignment="1" applyProtection="1"/>
    <xf numFmtId="0" fontId="34" fillId="0" borderId="75" xfId="63" applyFont="1" applyFill="1" applyBorder="1" applyAlignment="1">
      <alignment horizontal="center" vertical="center" textRotation="180"/>
    </xf>
    <xf numFmtId="0" fontId="34" fillId="33" borderId="76" xfId="63" applyFont="1" applyFill="1" applyBorder="1" applyAlignment="1">
      <alignment horizontal="center" vertical="center" textRotation="180"/>
    </xf>
    <xf numFmtId="0" fontId="34" fillId="0" borderId="76" xfId="63" applyFont="1" applyFill="1" applyBorder="1" applyAlignment="1">
      <alignment horizontal="center" vertical="center" textRotation="180"/>
    </xf>
    <xf numFmtId="0" fontId="34" fillId="23" borderId="76" xfId="63" applyFont="1" applyFill="1" applyBorder="1" applyAlignment="1">
      <alignment horizontal="center" vertical="center" textRotation="180"/>
    </xf>
    <xf numFmtId="0" fontId="34" fillId="24" borderId="76" xfId="63" applyFont="1" applyFill="1" applyBorder="1" applyAlignment="1">
      <alignment horizontal="center" vertical="center" textRotation="180"/>
    </xf>
    <xf numFmtId="0" fontId="34" fillId="38" borderId="76" xfId="63" applyFont="1" applyFill="1" applyBorder="1" applyAlignment="1">
      <alignment horizontal="center" vertical="center" textRotation="180"/>
    </xf>
    <xf numFmtId="0" fontId="34" fillId="33" borderId="72" xfId="63" applyFont="1" applyFill="1" applyBorder="1" applyAlignment="1">
      <alignment horizontal="center" vertical="center" textRotation="180"/>
    </xf>
    <xf numFmtId="0" fontId="34" fillId="0" borderId="72" xfId="63" applyFont="1" applyFill="1" applyBorder="1" applyAlignment="1">
      <alignment horizontal="center" vertical="center" textRotation="180"/>
    </xf>
    <xf numFmtId="0" fontId="34" fillId="33" borderId="77" xfId="63" applyFont="1" applyFill="1" applyBorder="1" applyAlignment="1">
      <alignment horizontal="center" vertical="center" textRotation="180"/>
    </xf>
    <xf numFmtId="0" fontId="34" fillId="0" borderId="69" xfId="63" applyFont="1" applyFill="1" applyBorder="1" applyAlignment="1" applyProtection="1">
      <alignment horizontal="center" vertical="center"/>
    </xf>
    <xf numFmtId="0" fontId="34" fillId="0" borderId="80" xfId="63" applyFont="1" applyFill="1" applyBorder="1" applyAlignment="1" applyProtection="1">
      <alignment horizontal="center" vertical="center"/>
    </xf>
    <xf numFmtId="0" fontId="34" fillId="0" borderId="79" xfId="63" applyFont="1" applyFill="1" applyBorder="1" applyAlignment="1" applyProtection="1">
      <alignment horizontal="center" vertical="center"/>
    </xf>
    <xf numFmtId="0" fontId="34" fillId="0" borderId="71" xfId="63" applyFont="1" applyFill="1" applyBorder="1" applyAlignment="1" applyProtection="1">
      <alignment horizontal="center" vertical="center"/>
    </xf>
    <xf numFmtId="1" fontId="33" fillId="24" borderId="69" xfId="63" applyNumberFormat="1" applyFont="1" applyFill="1" applyBorder="1" applyAlignment="1">
      <alignment horizontal="center" vertical="center"/>
    </xf>
    <xf numFmtId="1" fontId="33" fillId="24" borderId="76" xfId="63" applyNumberFormat="1" applyFont="1" applyFill="1" applyBorder="1" applyAlignment="1">
      <alignment horizontal="center" vertical="center"/>
    </xf>
    <xf numFmtId="1" fontId="33" fillId="24" borderId="80" xfId="63" applyNumberFormat="1" applyFont="1" applyFill="1" applyBorder="1" applyAlignment="1">
      <alignment horizontal="center" vertical="center"/>
    </xf>
    <xf numFmtId="1" fontId="33" fillId="24" borderId="79" xfId="63" applyNumberFormat="1" applyFont="1" applyFill="1" applyBorder="1" applyAlignment="1">
      <alignment horizontal="center" vertical="center"/>
    </xf>
    <xf numFmtId="1" fontId="33" fillId="24" borderId="75" xfId="63" applyNumberFormat="1" applyFont="1" applyFill="1" applyBorder="1" applyAlignment="1">
      <alignment horizontal="center" vertical="center"/>
    </xf>
    <xf numFmtId="1" fontId="33" fillId="24" borderId="74" xfId="63" applyNumberFormat="1" applyFont="1" applyFill="1" applyBorder="1" applyAlignment="1">
      <alignment horizontal="center" vertical="center"/>
    </xf>
    <xf numFmtId="1" fontId="33" fillId="24" borderId="72" xfId="63" applyNumberFormat="1" applyFont="1" applyFill="1" applyBorder="1" applyAlignment="1">
      <alignment horizontal="center" vertical="center"/>
    </xf>
    <xf numFmtId="1" fontId="33" fillId="24" borderId="77" xfId="63" applyNumberFormat="1" applyFont="1" applyFill="1" applyBorder="1" applyAlignment="1">
      <alignment horizontal="center" vertical="center"/>
    </xf>
    <xf numFmtId="0" fontId="33" fillId="0" borderId="76" xfId="63" applyFont="1" applyFill="1" applyBorder="1" applyAlignment="1">
      <alignment horizontal="center" vertical="center"/>
    </xf>
    <xf numFmtId="1" fontId="33" fillId="0" borderId="69" xfId="63" applyNumberFormat="1" applyFont="1" applyFill="1" applyBorder="1" applyAlignment="1">
      <alignment horizontal="center" vertical="center"/>
    </xf>
    <xf numFmtId="1" fontId="33" fillId="0" borderId="76" xfId="63" applyNumberFormat="1" applyFont="1" applyFill="1" applyBorder="1" applyAlignment="1">
      <alignment horizontal="center" vertical="center"/>
    </xf>
    <xf numFmtId="0" fontId="33" fillId="24" borderId="76" xfId="63" applyFont="1" applyFill="1" applyBorder="1" applyAlignment="1">
      <alignment horizontal="center" vertical="center"/>
    </xf>
    <xf numFmtId="0" fontId="33" fillId="24" borderId="69" xfId="63" applyNumberFormat="1" applyFont="1" applyFill="1" applyBorder="1" applyAlignment="1">
      <alignment horizontal="center" vertical="center"/>
    </xf>
    <xf numFmtId="0" fontId="33" fillId="24" borderId="75" xfId="63" applyFont="1" applyFill="1" applyBorder="1" applyAlignment="1">
      <alignment horizontal="center" vertical="center"/>
    </xf>
    <xf numFmtId="0" fontId="33" fillId="24" borderId="76" xfId="63" applyNumberFormat="1" applyFont="1" applyFill="1" applyBorder="1" applyAlignment="1">
      <alignment horizontal="center" vertical="center"/>
    </xf>
    <xf numFmtId="0" fontId="33" fillId="24" borderId="77" xfId="63" applyFont="1" applyFill="1" applyBorder="1" applyAlignment="1">
      <alignment horizontal="center" vertical="center"/>
    </xf>
    <xf numFmtId="164" fontId="33" fillId="24" borderId="75" xfId="63" applyNumberFormat="1" applyFont="1" applyFill="1" applyBorder="1" applyAlignment="1">
      <alignment horizontal="center" vertical="center"/>
    </xf>
    <xf numFmtId="164" fontId="33" fillId="24" borderId="76" xfId="63" applyNumberFormat="1" applyFont="1" applyFill="1" applyBorder="1" applyAlignment="1">
      <alignment horizontal="center" vertical="center"/>
    </xf>
    <xf numFmtId="164" fontId="33" fillId="24" borderId="77" xfId="63" applyNumberFormat="1" applyFont="1" applyFill="1" applyBorder="1" applyAlignment="1">
      <alignment horizontal="center" vertical="center"/>
    </xf>
    <xf numFmtId="0" fontId="33" fillId="0" borderId="73" xfId="63" applyFont="1" applyBorder="1"/>
    <xf numFmtId="0" fontId="34" fillId="0" borderId="76" xfId="0" applyFont="1" applyFill="1" applyBorder="1" applyAlignment="1">
      <alignment horizontal="center" vertical="center" textRotation="180"/>
    </xf>
    <xf numFmtId="0" fontId="34" fillId="23" borderId="76" xfId="0" applyFont="1" applyFill="1" applyBorder="1" applyAlignment="1">
      <alignment horizontal="center" vertical="center" textRotation="180"/>
    </xf>
    <xf numFmtId="0" fontId="34" fillId="0" borderId="77" xfId="0" applyFont="1" applyFill="1" applyBorder="1" applyAlignment="1">
      <alignment horizontal="center" vertical="center" textRotation="180"/>
    </xf>
    <xf numFmtId="0" fontId="33" fillId="0" borderId="78" xfId="44" applyNumberFormat="1" applyFont="1" applyFill="1" applyBorder="1" applyAlignment="1" applyProtection="1">
      <alignment horizontal="center" vertical="center" wrapText="1"/>
    </xf>
    <xf numFmtId="49" fontId="33" fillId="0" borderId="70" xfId="44" applyNumberFormat="1" applyFont="1" applyFill="1" applyBorder="1" applyAlignment="1" applyProtection="1">
      <alignment horizontal="center" vertical="center" wrapText="1"/>
    </xf>
    <xf numFmtId="0" fontId="33" fillId="24" borderId="76" xfId="0" applyFont="1" applyFill="1" applyBorder="1" applyAlignment="1">
      <alignment horizontal="center" vertical="center"/>
    </xf>
    <xf numFmtId="0" fontId="33" fillId="24" borderId="80" xfId="0" applyNumberFormat="1" applyFont="1" applyFill="1" applyBorder="1" applyAlignment="1">
      <alignment horizontal="center" vertical="center"/>
    </xf>
    <xf numFmtId="0" fontId="33" fillId="24" borderId="75" xfId="0" applyFont="1" applyFill="1" applyBorder="1" applyAlignment="1">
      <alignment horizontal="center" vertical="center"/>
    </xf>
    <xf numFmtId="1" fontId="33" fillId="24" borderId="76" xfId="0" applyNumberFormat="1" applyFont="1" applyFill="1" applyBorder="1" applyAlignment="1">
      <alignment horizontal="center" vertical="center"/>
    </xf>
    <xf numFmtId="0" fontId="33" fillId="24" borderId="74" xfId="0" applyNumberFormat="1" applyFont="1" applyFill="1" applyBorder="1" applyAlignment="1">
      <alignment horizontal="center" vertical="center"/>
    </xf>
    <xf numFmtId="0" fontId="33" fillId="24" borderId="76" xfId="0" applyNumberFormat="1" applyFont="1" applyFill="1" applyBorder="1" applyAlignment="1">
      <alignment horizontal="center" vertical="center"/>
    </xf>
    <xf numFmtId="164" fontId="33" fillId="24" borderId="75" xfId="0" applyNumberFormat="1" applyFont="1" applyFill="1" applyBorder="1" applyAlignment="1">
      <alignment horizontal="center" vertical="center"/>
    </xf>
    <xf numFmtId="164" fontId="33" fillId="24" borderId="76" xfId="0" applyNumberFormat="1" applyFont="1" applyFill="1" applyBorder="1" applyAlignment="1">
      <alignment horizontal="center" vertical="center"/>
    </xf>
    <xf numFmtId="164" fontId="33" fillId="24" borderId="74" xfId="0" applyNumberFormat="1" applyFont="1" applyFill="1" applyBorder="1" applyAlignment="1">
      <alignment horizontal="center" vertical="center"/>
    </xf>
    <xf numFmtId="164" fontId="33" fillId="24" borderId="77" xfId="0" applyNumberFormat="1" applyFont="1" applyFill="1" applyBorder="1" applyAlignment="1">
      <alignment horizontal="center" vertical="center"/>
    </xf>
    <xf numFmtId="0" fontId="34" fillId="0" borderId="79" xfId="0" applyFont="1" applyFill="1" applyBorder="1" applyAlignment="1" applyProtection="1">
      <alignment horizontal="center" vertical="center"/>
    </xf>
    <xf numFmtId="0" fontId="33" fillId="24" borderId="79" xfId="0" applyFont="1" applyFill="1" applyBorder="1" applyAlignment="1">
      <alignment horizontal="center" vertical="center"/>
    </xf>
    <xf numFmtId="0" fontId="33" fillId="24" borderId="72" xfId="0" applyFont="1" applyFill="1" applyBorder="1" applyAlignment="1">
      <alignment horizontal="center" vertical="center"/>
    </xf>
    <xf numFmtId="164" fontId="33" fillId="24" borderId="72" xfId="63" applyNumberFormat="1" applyFont="1" applyFill="1" applyBorder="1" applyAlignment="1">
      <alignment horizontal="center" vertical="center"/>
    </xf>
    <xf numFmtId="164" fontId="33" fillId="24" borderId="72" xfId="0" applyNumberFormat="1" applyFont="1" applyFill="1" applyBorder="1" applyAlignment="1">
      <alignment horizontal="center" vertical="center"/>
    </xf>
    <xf numFmtId="0" fontId="33" fillId="0" borderId="76" xfId="0" applyFont="1" applyFill="1" applyBorder="1" applyAlignment="1">
      <alignment horizontal="center" vertical="center"/>
    </xf>
    <xf numFmtId="0" fontId="33" fillId="0" borderId="80" xfId="0" applyNumberFormat="1" applyFont="1" applyFill="1" applyBorder="1" applyAlignment="1">
      <alignment horizontal="center" vertical="center"/>
    </xf>
    <xf numFmtId="0" fontId="33" fillId="0" borderId="75" xfId="0" applyFont="1" applyFill="1" applyBorder="1" applyAlignment="1">
      <alignment horizontal="center" vertical="center"/>
    </xf>
    <xf numFmtId="1" fontId="33" fillId="0" borderId="76" xfId="0" applyNumberFormat="1" applyFont="1" applyFill="1" applyBorder="1" applyAlignment="1">
      <alignment horizontal="center" vertical="center"/>
    </xf>
    <xf numFmtId="0" fontId="33" fillId="0" borderId="74" xfId="0" applyNumberFormat="1" applyFont="1" applyFill="1" applyBorder="1" applyAlignment="1">
      <alignment horizontal="center" vertical="center"/>
    </xf>
    <xf numFmtId="0" fontId="33" fillId="0" borderId="77" xfId="0" applyFont="1" applyFill="1" applyBorder="1" applyAlignment="1">
      <alignment horizontal="center" vertical="center"/>
    </xf>
    <xf numFmtId="0" fontId="33" fillId="0" borderId="76" xfId="0" applyNumberFormat="1" applyFont="1" applyFill="1" applyBorder="1" applyAlignment="1">
      <alignment horizontal="center" vertical="center"/>
    </xf>
    <xf numFmtId="164" fontId="33" fillId="0" borderId="75" xfId="0" applyNumberFormat="1" applyFont="1" applyFill="1" applyBorder="1" applyAlignment="1">
      <alignment horizontal="center" vertical="center"/>
    </xf>
    <xf numFmtId="164" fontId="33" fillId="0" borderId="76" xfId="0" applyNumberFormat="1" applyFont="1" applyFill="1" applyBorder="1" applyAlignment="1">
      <alignment horizontal="center" vertical="center"/>
    </xf>
    <xf numFmtId="164" fontId="33" fillId="0" borderId="72" xfId="0" applyNumberFormat="1" applyFont="1" applyFill="1" applyBorder="1" applyAlignment="1">
      <alignment horizontal="center" vertical="center"/>
    </xf>
    <xf numFmtId="164" fontId="33" fillId="0" borderId="74" xfId="0" applyNumberFormat="1" applyFont="1" applyFill="1" applyBorder="1" applyAlignment="1">
      <alignment horizontal="center" vertical="center"/>
    </xf>
    <xf numFmtId="164" fontId="33" fillId="0" borderId="77" xfId="0" applyNumberFormat="1" applyFont="1" applyFill="1" applyBorder="1" applyAlignment="1">
      <alignment horizontal="center" vertical="center"/>
    </xf>
    <xf numFmtId="0" fontId="34" fillId="0" borderId="78" xfId="0" applyFont="1" applyFill="1" applyBorder="1" applyAlignment="1" applyProtection="1">
      <alignment horizontal="left" vertical="center" wrapText="1"/>
    </xf>
    <xf numFmtId="0" fontId="33" fillId="35" borderId="81" xfId="0" applyFont="1" applyFill="1" applyBorder="1" applyAlignment="1">
      <alignment horizontal="center" vertical="center"/>
    </xf>
    <xf numFmtId="0" fontId="34" fillId="0" borderId="78" xfId="0" applyFont="1" applyFill="1" applyBorder="1" applyAlignment="1" applyProtection="1">
      <alignment horizontal="left" vertical="center"/>
    </xf>
    <xf numFmtId="0" fontId="34" fillId="37" borderId="78" xfId="0" applyFont="1" applyFill="1" applyBorder="1" applyAlignment="1" applyProtection="1">
      <alignment horizontal="left" vertical="center" wrapText="1"/>
    </xf>
    <xf numFmtId="0" fontId="33" fillId="0" borderId="79" xfId="0" applyFont="1" applyFill="1" applyBorder="1" applyAlignment="1">
      <alignment horizontal="center" vertical="center"/>
    </xf>
    <xf numFmtId="0" fontId="33" fillId="0" borderId="72" xfId="0" applyFont="1" applyFill="1" applyBorder="1" applyAlignment="1">
      <alignment horizontal="center" vertical="center"/>
    </xf>
    <xf numFmtId="0" fontId="42" fillId="33" borderId="73" xfId="63" applyFont="1" applyFill="1" applyBorder="1" applyAlignment="1">
      <alignment horizontal="center" vertical="center"/>
    </xf>
    <xf numFmtId="0" fontId="42" fillId="33" borderId="73" xfId="63" applyFont="1" applyFill="1" applyBorder="1" applyAlignment="1">
      <alignment horizontal="left" vertical="center" wrapText="1"/>
    </xf>
    <xf numFmtId="0" fontId="1" fillId="33" borderId="73" xfId="63" applyFill="1" applyBorder="1"/>
    <xf numFmtId="0" fontId="3" fillId="27" borderId="80" xfId="63" applyFont="1" applyFill="1" applyBorder="1" applyAlignment="1">
      <alignment horizontal="center" vertical="top" textRotation="180"/>
    </xf>
    <xf numFmtId="0" fontId="3" fillId="27" borderId="79" xfId="63" applyFont="1" applyFill="1" applyBorder="1" applyAlignment="1">
      <alignment horizontal="center" vertical="top" textRotation="180"/>
    </xf>
    <xf numFmtId="164" fontId="3" fillId="27" borderId="79" xfId="63" applyNumberFormat="1" applyFont="1" applyFill="1" applyBorder="1" applyAlignment="1">
      <alignment horizontal="right" vertical="center"/>
    </xf>
    <xf numFmtId="0" fontId="3" fillId="29" borderId="80" xfId="63" applyFont="1" applyFill="1" applyBorder="1" applyAlignment="1">
      <alignment horizontal="center" vertical="center"/>
    </xf>
    <xf numFmtId="0" fontId="3" fillId="28" borderId="79" xfId="63" applyFont="1" applyFill="1" applyBorder="1" applyAlignment="1">
      <alignment horizontal="center" vertical="center"/>
    </xf>
    <xf numFmtId="0" fontId="3" fillId="30" borderId="80" xfId="63" applyFont="1" applyFill="1" applyBorder="1" applyAlignment="1">
      <alignment horizontal="center" vertical="center"/>
    </xf>
    <xf numFmtId="0" fontId="3" fillId="25" borderId="72" xfId="63" applyFont="1" applyFill="1" applyBorder="1" applyAlignment="1">
      <alignment horizontal="center" vertical="center"/>
    </xf>
    <xf numFmtId="0" fontId="3" fillId="25" borderId="73" xfId="63" applyFont="1" applyFill="1" applyBorder="1" applyAlignment="1">
      <alignment horizontal="center" vertical="center"/>
    </xf>
    <xf numFmtId="2" fontId="3" fillId="0" borderId="80" xfId="63" applyNumberFormat="1" applyFont="1" applyFill="1" applyBorder="1" applyAlignment="1">
      <alignment horizontal="center" vertical="center"/>
    </xf>
    <xf numFmtId="2" fontId="3" fillId="0" borderId="79" xfId="63" applyNumberFormat="1" applyFont="1" applyFill="1" applyBorder="1" applyAlignment="1">
      <alignment horizontal="center" vertical="center"/>
    </xf>
    <xf numFmtId="164" fontId="3" fillId="25" borderId="80" xfId="63" applyNumberFormat="1" applyFont="1" applyFill="1" applyBorder="1" applyAlignment="1">
      <alignment horizontal="center" vertical="center"/>
    </xf>
    <xf numFmtId="164" fontId="3" fillId="0" borderId="79" xfId="63" applyNumberFormat="1" applyFont="1" applyFill="1" applyBorder="1" applyAlignment="1">
      <alignment horizontal="center" vertical="center"/>
    </xf>
    <xf numFmtId="164" fontId="3" fillId="0" borderId="80" xfId="63" applyNumberFormat="1" applyFont="1" applyFill="1" applyBorder="1" applyAlignment="1">
      <alignment horizontal="center" vertical="center"/>
    </xf>
    <xf numFmtId="0" fontId="3" fillId="25" borderId="80" xfId="63" applyFont="1" applyFill="1" applyBorder="1" applyAlignment="1">
      <alignment horizontal="center" vertical="center"/>
    </xf>
    <xf numFmtId="0" fontId="3" fillId="0" borderId="79" xfId="63" applyFont="1" applyFill="1" applyBorder="1" applyAlignment="1">
      <alignment horizontal="center" vertical="center"/>
    </xf>
    <xf numFmtId="0" fontId="3" fillId="0" borderId="80" xfId="63" applyFont="1" applyFill="1" applyBorder="1" applyAlignment="1">
      <alignment horizontal="center" vertical="center"/>
    </xf>
    <xf numFmtId="0" fontId="3" fillId="0" borderId="72" xfId="63" applyFont="1" applyFill="1" applyBorder="1" applyAlignment="1">
      <alignment horizontal="center" vertical="center"/>
    </xf>
    <xf numFmtId="0" fontId="1" fillId="25" borderId="80" xfId="63" applyFill="1" applyBorder="1"/>
    <xf numFmtId="0" fontId="1" fillId="25" borderId="79" xfId="63" applyFill="1" applyBorder="1"/>
    <xf numFmtId="0" fontId="3" fillId="33" borderId="79" xfId="63" applyFont="1" applyFill="1" applyBorder="1"/>
    <xf numFmtId="0" fontId="1" fillId="25" borderId="80" xfId="63" applyFill="1" applyBorder="1" applyAlignment="1">
      <alignment horizontal="center" vertical="center"/>
    </xf>
    <xf numFmtId="0" fontId="1" fillId="0" borderId="79" xfId="63" applyFill="1" applyBorder="1" applyAlignment="1">
      <alignment horizontal="center" vertical="center"/>
    </xf>
    <xf numFmtId="0" fontId="1" fillId="0" borderId="80" xfId="63" applyFill="1" applyBorder="1" applyAlignment="1">
      <alignment horizontal="center" vertical="center"/>
    </xf>
    <xf numFmtId="0" fontId="1" fillId="0" borderId="79" xfId="63" applyBorder="1"/>
    <xf numFmtId="0" fontId="1" fillId="40" borderId="80" xfId="63" applyFill="1" applyBorder="1" applyAlignment="1">
      <alignment horizontal="center" vertical="center"/>
    </xf>
    <xf numFmtId="0" fontId="1" fillId="0" borderId="79" xfId="63" applyFont="1" applyFill="1" applyBorder="1" applyAlignment="1">
      <alignment horizontal="center" vertical="center"/>
    </xf>
    <xf numFmtId="0" fontId="1" fillId="24" borderId="79" xfId="63" applyFill="1" applyBorder="1" applyAlignment="1">
      <alignment horizontal="center" vertical="center"/>
    </xf>
    <xf numFmtId="0" fontId="1" fillId="24" borderId="80" xfId="63" applyFill="1" applyBorder="1" applyAlignment="1">
      <alignment horizontal="center" vertical="center"/>
    </xf>
    <xf numFmtId="0" fontId="1" fillId="24" borderId="80" xfId="63" applyFont="1" applyFill="1" applyBorder="1" applyAlignment="1">
      <alignment horizontal="center" vertical="center"/>
    </xf>
    <xf numFmtId="0" fontId="1" fillId="0" borderId="80" xfId="63" applyFont="1" applyFill="1" applyBorder="1" applyAlignment="1">
      <alignment horizontal="center" vertical="center"/>
    </xf>
    <xf numFmtId="0" fontId="1" fillId="40" borderId="80" xfId="63" applyFont="1" applyFill="1" applyBorder="1" applyAlignment="1">
      <alignment horizontal="center" vertical="center"/>
    </xf>
    <xf numFmtId="0" fontId="33" fillId="24" borderId="69" xfId="63" applyFont="1" applyFill="1" applyBorder="1" applyAlignment="1">
      <alignment horizontal="center" vertical="center"/>
    </xf>
    <xf numFmtId="0" fontId="33" fillId="24" borderId="0" xfId="63" applyFont="1" applyFill="1" applyAlignment="1" applyProtection="1">
      <alignment horizontal="center"/>
    </xf>
    <xf numFmtId="0" fontId="33" fillId="0" borderId="0" xfId="63" applyFont="1" applyAlignment="1" applyProtection="1">
      <alignment horizontal="center"/>
    </xf>
    <xf numFmtId="0" fontId="33" fillId="0" borderId="0" xfId="63" applyFont="1" applyBorder="1" applyAlignment="1" applyProtection="1">
      <alignment horizontal="center"/>
    </xf>
    <xf numFmtId="0" fontId="33" fillId="0" borderId="0" xfId="0" applyFont="1" applyAlignment="1" applyProtection="1">
      <alignment horizontal="center"/>
    </xf>
    <xf numFmtId="0" fontId="33" fillId="0" borderId="0" xfId="0" applyFont="1" applyBorder="1" applyAlignment="1" applyProtection="1">
      <alignment horizontal="center"/>
    </xf>
    <xf numFmtId="0" fontId="34" fillId="0" borderId="37" xfId="0" applyFont="1" applyBorder="1" applyAlignment="1" applyProtection="1">
      <alignment horizontal="right"/>
    </xf>
    <xf numFmtId="0" fontId="33" fillId="0" borderId="69" xfId="63" applyFont="1" applyBorder="1" applyAlignment="1">
      <alignment horizontal="center" vertical="center"/>
    </xf>
    <xf numFmtId="0" fontId="40" fillId="0" borderId="84" xfId="69" applyBorder="1" applyAlignment="1" applyProtection="1"/>
    <xf numFmtId="166" fontId="39" fillId="0" borderId="85" xfId="68" applyNumberFormat="1" applyFont="1" applyBorder="1"/>
    <xf numFmtId="0" fontId="1" fillId="0" borderId="84" xfId="68" applyFont="1" applyFill="1" applyBorder="1"/>
    <xf numFmtId="0" fontId="1" fillId="0" borderId="85" xfId="68" applyFont="1" applyFill="1" applyBorder="1"/>
    <xf numFmtId="0" fontId="34" fillId="0" borderId="86" xfId="63" applyFont="1" applyFill="1" applyBorder="1" applyAlignment="1" applyProtection="1">
      <alignment horizontal="left" vertical="center"/>
    </xf>
    <xf numFmtId="0" fontId="34" fillId="0" borderId="86" xfId="63" applyFont="1" applyFill="1" applyBorder="1" applyAlignment="1" applyProtection="1">
      <alignment horizontal="left" vertical="center" wrapText="1"/>
    </xf>
    <xf numFmtId="49" fontId="33" fillId="0" borderId="87" xfId="44" applyNumberFormat="1" applyFont="1" applyFill="1" applyBorder="1" applyAlignment="1" applyProtection="1">
      <alignment horizontal="center" vertical="center" wrapText="1"/>
    </xf>
    <xf numFmtId="0" fontId="33" fillId="0" borderId="84" xfId="44" applyNumberFormat="1" applyFont="1" applyFill="1" applyBorder="1" applyAlignment="1" applyProtection="1">
      <alignment horizontal="center" vertical="center" wrapText="1"/>
    </xf>
    <xf numFmtId="0" fontId="33" fillId="0" borderId="85" xfId="44" applyNumberFormat="1" applyFont="1" applyFill="1" applyBorder="1" applyAlignment="1" applyProtection="1">
      <alignment horizontal="center" vertical="center" wrapText="1"/>
    </xf>
    <xf numFmtId="49" fontId="33" fillId="0" borderId="84" xfId="44" applyNumberFormat="1" applyFont="1" applyFill="1" applyBorder="1" applyAlignment="1" applyProtection="1">
      <alignment horizontal="center" vertical="center" wrapText="1"/>
    </xf>
    <xf numFmtId="49" fontId="33" fillId="0" borderId="85" xfId="44" applyNumberFormat="1" applyFont="1" applyFill="1" applyBorder="1" applyAlignment="1" applyProtection="1">
      <alignment horizontal="center" vertical="center" wrapText="1"/>
    </xf>
    <xf numFmtId="0" fontId="34" fillId="0" borderId="84" xfId="63" applyFont="1" applyFill="1" applyBorder="1" applyAlignment="1" applyProtection="1">
      <alignment horizontal="center" vertical="center"/>
    </xf>
    <xf numFmtId="0" fontId="34" fillId="0" borderId="85" xfId="63" applyFont="1" applyFill="1" applyBorder="1" applyAlignment="1" applyProtection="1">
      <alignment horizontal="center" vertical="center"/>
    </xf>
    <xf numFmtId="0" fontId="33" fillId="0" borderId="88" xfId="44" applyNumberFormat="1" applyFont="1" applyFill="1" applyBorder="1" applyAlignment="1" applyProtection="1">
      <alignment horizontal="center" vertical="center" wrapText="1"/>
    </xf>
    <xf numFmtId="49" fontId="33" fillId="0" borderId="88" xfId="44" applyNumberFormat="1" applyFont="1" applyFill="1" applyBorder="1" applyAlignment="1" applyProtection="1">
      <alignment horizontal="center" vertical="center" wrapText="1"/>
    </xf>
    <xf numFmtId="0" fontId="34" fillId="0" borderId="88" xfId="63" applyFont="1" applyFill="1" applyBorder="1" applyAlignment="1" applyProtection="1">
      <alignment horizontal="center" vertical="center"/>
    </xf>
    <xf numFmtId="1" fontId="33" fillId="24" borderId="85" xfId="63" applyNumberFormat="1" applyFont="1" applyFill="1" applyBorder="1" applyAlignment="1">
      <alignment horizontal="center" vertical="center"/>
    </xf>
    <xf numFmtId="1" fontId="33" fillId="24" borderId="84" xfId="63" applyNumberFormat="1" applyFont="1" applyFill="1" applyBorder="1" applyAlignment="1">
      <alignment horizontal="center" vertical="center"/>
    </xf>
    <xf numFmtId="164" fontId="33" fillId="24" borderId="88" xfId="63" applyNumberFormat="1" applyFont="1" applyFill="1" applyBorder="1" applyAlignment="1">
      <alignment horizontal="center" vertical="center"/>
    </xf>
    <xf numFmtId="0" fontId="33" fillId="35" borderId="86" xfId="63" applyFont="1" applyFill="1" applyBorder="1" applyAlignment="1" applyProtection="1">
      <alignment horizontal="center" vertical="center"/>
    </xf>
    <xf numFmtId="0" fontId="34" fillId="24" borderId="86" xfId="63" applyFont="1" applyFill="1" applyBorder="1" applyAlignment="1" applyProtection="1">
      <alignment horizontal="left" vertical="center" wrapText="1"/>
    </xf>
    <xf numFmtId="0" fontId="33" fillId="0" borderId="84" xfId="63" applyFont="1" applyFill="1" applyBorder="1" applyAlignment="1">
      <alignment horizontal="center" vertical="center"/>
    </xf>
    <xf numFmtId="0" fontId="33" fillId="0" borderId="85" xfId="63" applyFont="1" applyFill="1" applyBorder="1" applyAlignment="1">
      <alignment horizontal="center" vertical="center"/>
    </xf>
    <xf numFmtId="0" fontId="33" fillId="24" borderId="84" xfId="63" applyFont="1" applyFill="1" applyBorder="1" applyAlignment="1">
      <alignment horizontal="center" vertical="center"/>
    </xf>
    <xf numFmtId="0" fontId="33" fillId="24" borderId="85" xfId="63" applyFont="1" applyFill="1" applyBorder="1" applyAlignment="1">
      <alignment horizontal="center" vertical="center"/>
    </xf>
    <xf numFmtId="0" fontId="34" fillId="0" borderId="86" xfId="0" applyFont="1" applyFill="1" applyBorder="1" applyAlignment="1" applyProtection="1">
      <alignment horizontal="left" vertical="center"/>
    </xf>
    <xf numFmtId="0" fontId="34" fillId="0" borderId="86" xfId="0" applyFont="1" applyFill="1" applyBorder="1" applyAlignment="1" applyProtection="1">
      <alignment horizontal="left" vertical="center" wrapText="1"/>
    </xf>
    <xf numFmtId="49" fontId="33" fillId="0" borderId="86" xfId="44" applyNumberFormat="1" applyFont="1" applyFill="1" applyBorder="1" applyAlignment="1" applyProtection="1">
      <alignment horizontal="center" vertical="center" wrapText="1"/>
    </xf>
    <xf numFmtId="0" fontId="33" fillId="35" borderId="86" xfId="0" applyFont="1" applyFill="1" applyBorder="1" applyAlignment="1">
      <alignment horizontal="center" vertical="center"/>
    </xf>
    <xf numFmtId="0" fontId="34" fillId="0" borderId="84" xfId="0" applyFont="1" applyFill="1" applyBorder="1" applyAlignment="1" applyProtection="1">
      <alignment horizontal="center" vertical="center"/>
    </xf>
    <xf numFmtId="0" fontId="34" fillId="0" borderId="85" xfId="0" applyFont="1" applyFill="1" applyBorder="1" applyAlignment="1" applyProtection="1">
      <alignment horizontal="center" vertical="center"/>
    </xf>
    <xf numFmtId="0" fontId="33" fillId="24" borderId="84" xfId="0" applyFont="1" applyFill="1" applyBorder="1" applyAlignment="1">
      <alignment horizontal="center" vertical="center"/>
    </xf>
    <xf numFmtId="0" fontId="33" fillId="24" borderId="85" xfId="0" applyFont="1" applyFill="1" applyBorder="1" applyAlignment="1">
      <alignment horizontal="center" vertical="center"/>
    </xf>
    <xf numFmtId="164" fontId="33" fillId="24" borderId="88" xfId="0" applyNumberFormat="1" applyFont="1" applyFill="1" applyBorder="1" applyAlignment="1">
      <alignment horizontal="center" vertical="center"/>
    </xf>
    <xf numFmtId="0" fontId="33" fillId="35" borderId="86" xfId="0" applyFont="1" applyFill="1" applyBorder="1" applyAlignment="1" applyProtection="1">
      <alignment horizontal="center" vertical="center"/>
    </xf>
    <xf numFmtId="0" fontId="34" fillId="0" borderId="88" xfId="0" applyFont="1" applyFill="1" applyBorder="1" applyAlignment="1" applyProtection="1">
      <alignment horizontal="center" vertical="center"/>
    </xf>
    <xf numFmtId="0" fontId="33" fillId="0" borderId="84" xfId="0" applyFont="1" applyFill="1" applyBorder="1" applyAlignment="1">
      <alignment horizontal="center" vertical="center"/>
    </xf>
    <xf numFmtId="0" fontId="33" fillId="0" borderId="85" xfId="0" applyFont="1" applyFill="1" applyBorder="1" applyAlignment="1">
      <alignment horizontal="center" vertical="center"/>
    </xf>
    <xf numFmtId="164" fontId="33" fillId="0" borderId="88" xfId="0" applyNumberFormat="1" applyFont="1" applyFill="1" applyBorder="1" applyAlignment="1">
      <alignment horizontal="center" vertical="center"/>
    </xf>
    <xf numFmtId="0" fontId="34" fillId="37" borderId="86" xfId="0" applyFont="1" applyFill="1" applyBorder="1" applyAlignment="1" applyProtection="1">
      <alignment horizontal="left" vertical="center"/>
    </xf>
    <xf numFmtId="164" fontId="33" fillId="0" borderId="88" xfId="63" applyNumberFormat="1" applyFont="1" applyFill="1" applyBorder="1" applyAlignment="1">
      <alignment horizontal="center" vertical="center"/>
    </xf>
    <xf numFmtId="0" fontId="3" fillId="27" borderId="84" xfId="63" applyFont="1" applyFill="1" applyBorder="1" applyAlignment="1">
      <alignment horizontal="center" vertical="top" textRotation="180"/>
    </xf>
    <xf numFmtId="0" fontId="3" fillId="27" borderId="85" xfId="63" applyFont="1" applyFill="1" applyBorder="1" applyAlignment="1">
      <alignment horizontal="center" vertical="top" textRotation="180"/>
    </xf>
    <xf numFmtId="0" fontId="3" fillId="29" borderId="84" xfId="63" applyFont="1" applyFill="1" applyBorder="1" applyAlignment="1">
      <alignment horizontal="center" vertical="center"/>
    </xf>
    <xf numFmtId="0" fontId="3" fillId="30" borderId="85" xfId="63" applyFont="1" applyFill="1" applyBorder="1" applyAlignment="1">
      <alignment horizontal="center" vertical="center"/>
    </xf>
    <xf numFmtId="0" fontId="3" fillId="30" borderId="84" xfId="63" applyFont="1" applyFill="1" applyBorder="1" applyAlignment="1">
      <alignment horizontal="center" vertical="center"/>
    </xf>
    <xf numFmtId="2" fontId="3" fillId="0" borderId="84" xfId="63" applyNumberFormat="1" applyFont="1" applyFill="1" applyBorder="1" applyAlignment="1">
      <alignment horizontal="center" vertical="center"/>
    </xf>
    <xf numFmtId="2" fontId="3" fillId="0" borderId="85" xfId="63" applyNumberFormat="1" applyFont="1" applyFill="1" applyBorder="1" applyAlignment="1">
      <alignment horizontal="center" vertical="center"/>
    </xf>
    <xf numFmtId="164" fontId="3" fillId="25" borderId="84" xfId="63" applyNumberFormat="1" applyFont="1" applyFill="1" applyBorder="1" applyAlignment="1">
      <alignment horizontal="center" vertical="center"/>
    </xf>
    <xf numFmtId="164" fontId="3" fillId="0" borderId="85" xfId="63" applyNumberFormat="1" applyFont="1" applyFill="1" applyBorder="1" applyAlignment="1">
      <alignment horizontal="center" vertical="center"/>
    </xf>
    <xf numFmtId="164" fontId="3" fillId="0" borderId="84" xfId="63" applyNumberFormat="1" applyFont="1" applyFill="1" applyBorder="1" applyAlignment="1">
      <alignment horizontal="center" vertical="center"/>
    </xf>
    <xf numFmtId="164" fontId="3" fillId="40" borderId="84" xfId="63" applyNumberFormat="1" applyFont="1" applyFill="1" applyBorder="1" applyAlignment="1">
      <alignment horizontal="center" vertical="center"/>
    </xf>
    <xf numFmtId="0" fontId="3" fillId="25" borderId="84" xfId="63" applyFont="1" applyFill="1" applyBorder="1" applyAlignment="1">
      <alignment horizontal="center" vertical="center"/>
    </xf>
    <xf numFmtId="0" fontId="3" fillId="0" borderId="85" xfId="63" applyFont="1" applyFill="1" applyBorder="1" applyAlignment="1">
      <alignment horizontal="center" vertical="center"/>
    </xf>
    <xf numFmtId="0" fontId="3" fillId="0" borderId="84" xfId="63" applyFont="1" applyFill="1" applyBorder="1" applyAlignment="1">
      <alignment horizontal="center" vertical="center"/>
    </xf>
    <xf numFmtId="0" fontId="1" fillId="25" borderId="84" xfId="63" applyFill="1" applyBorder="1"/>
    <xf numFmtId="0" fontId="1" fillId="25" borderId="85" xfId="63" applyFill="1" applyBorder="1"/>
    <xf numFmtId="0" fontId="1" fillId="25" borderId="84" xfId="63" applyFill="1" applyBorder="1" applyAlignment="1">
      <alignment horizontal="center" vertical="center"/>
    </xf>
    <xf numFmtId="0" fontId="1" fillId="0" borderId="85" xfId="63" applyFill="1" applyBorder="1" applyAlignment="1">
      <alignment horizontal="center" vertical="center"/>
    </xf>
    <xf numFmtId="0" fontId="1" fillId="0" borderId="84" xfId="63" applyFill="1" applyBorder="1" applyAlignment="1">
      <alignment horizontal="center" vertical="center"/>
    </xf>
    <xf numFmtId="0" fontId="1" fillId="40" borderId="84" xfId="63" applyFill="1" applyBorder="1" applyAlignment="1">
      <alignment horizontal="center" vertical="center"/>
    </xf>
    <xf numFmtId="0" fontId="1" fillId="0" borderId="84" xfId="63" applyFont="1" applyFill="1" applyBorder="1" applyAlignment="1">
      <alignment horizontal="center" vertical="center"/>
    </xf>
    <xf numFmtId="0" fontId="1" fillId="0" borderId="85" xfId="63" applyFont="1" applyFill="1" applyBorder="1" applyAlignment="1">
      <alignment horizontal="center" vertical="center"/>
    </xf>
    <xf numFmtId="0" fontId="0" fillId="0" borderId="85" xfId="63" applyFont="1" applyFill="1" applyBorder="1" applyAlignment="1">
      <alignment horizontal="center" vertical="center"/>
    </xf>
    <xf numFmtId="0" fontId="0" fillId="0" borderId="84" xfId="63" applyFont="1" applyFill="1" applyBorder="1" applyAlignment="1">
      <alignment horizontal="center" vertical="center"/>
    </xf>
    <xf numFmtId="0" fontId="0" fillId="40" borderId="84" xfId="63" applyFont="1" applyFill="1" applyBorder="1" applyAlignment="1">
      <alignment horizontal="center" vertical="center"/>
    </xf>
    <xf numFmtId="0" fontId="1" fillId="24" borderId="85" xfId="63" applyFill="1" applyBorder="1" applyAlignment="1">
      <alignment horizontal="center" vertical="center"/>
    </xf>
    <xf numFmtId="0" fontId="1" fillId="24" borderId="84" xfId="63" applyFill="1" applyBorder="1" applyAlignment="1">
      <alignment horizontal="center" vertical="center"/>
    </xf>
    <xf numFmtId="0" fontId="1" fillId="24" borderId="85" xfId="63" applyFont="1" applyFill="1" applyBorder="1" applyAlignment="1">
      <alignment horizontal="center" vertical="center"/>
    </xf>
    <xf numFmtId="0" fontId="0" fillId="24" borderId="85" xfId="63" applyFont="1" applyFill="1" applyBorder="1" applyAlignment="1">
      <alignment horizontal="center" vertical="center"/>
    </xf>
    <xf numFmtId="0" fontId="0" fillId="24" borderId="84" xfId="63" applyFont="1" applyFill="1" applyBorder="1" applyAlignment="1">
      <alignment horizontal="center" vertical="center"/>
    </xf>
    <xf numFmtId="0" fontId="1" fillId="24" borderId="84" xfId="63" applyFont="1" applyFill="1" applyBorder="1" applyAlignment="1">
      <alignment horizontal="center" vertical="center"/>
    </xf>
    <xf numFmtId="0" fontId="46" fillId="0" borderId="29" xfId="68" applyFont="1" applyFill="1" applyBorder="1" applyAlignment="1">
      <alignment horizontal="center"/>
    </xf>
    <xf numFmtId="0" fontId="46" fillId="0" borderId="17" xfId="68" applyFont="1" applyFill="1" applyBorder="1" applyAlignment="1">
      <alignment horizontal="center"/>
    </xf>
    <xf numFmtId="0" fontId="46" fillId="0" borderId="18" xfId="68" applyFont="1" applyFill="1" applyBorder="1" applyAlignment="1">
      <alignment horizontal="center"/>
    </xf>
    <xf numFmtId="0" fontId="33" fillId="24" borderId="20" xfId="63" applyFont="1" applyFill="1" applyBorder="1" applyAlignment="1">
      <alignment horizontal="left" vertical="center"/>
    </xf>
    <xf numFmtId="0" fontId="33" fillId="24" borderId="33" xfId="63" applyFont="1" applyFill="1" applyBorder="1" applyAlignment="1">
      <alignment horizontal="left" vertical="center"/>
    </xf>
    <xf numFmtId="0" fontId="33" fillId="24" borderId="28" xfId="63" applyFont="1" applyFill="1" applyBorder="1" applyAlignment="1">
      <alignment horizontal="left" vertical="center"/>
    </xf>
    <xf numFmtId="0" fontId="33" fillId="24" borderId="42" xfId="63" applyFont="1" applyFill="1" applyBorder="1" applyAlignment="1">
      <alignment horizontal="left" vertical="center"/>
    </xf>
    <xf numFmtId="0" fontId="33" fillId="24" borderId="0" xfId="63" applyFont="1" applyFill="1" applyBorder="1" applyAlignment="1">
      <alignment horizontal="left" vertical="center"/>
    </xf>
    <xf numFmtId="0" fontId="33" fillId="24" borderId="43" xfId="63" applyFont="1" applyFill="1" applyBorder="1" applyAlignment="1">
      <alignment horizontal="left" vertical="center"/>
    </xf>
    <xf numFmtId="0" fontId="33" fillId="24" borderId="72" xfId="63" applyFont="1" applyFill="1" applyBorder="1" applyAlignment="1">
      <alignment horizontal="left" vertical="center"/>
    </xf>
    <xf numFmtId="0" fontId="33" fillId="24" borderId="73" xfId="63" applyFont="1" applyFill="1" applyBorder="1" applyAlignment="1">
      <alignment horizontal="left" vertical="center"/>
    </xf>
    <xf numFmtId="0" fontId="33" fillId="24" borderId="74" xfId="63" applyFont="1" applyFill="1" applyBorder="1" applyAlignment="1">
      <alignment horizontal="left" vertical="center"/>
    </xf>
    <xf numFmtId="0" fontId="33" fillId="24" borderId="72" xfId="0" applyFont="1" applyFill="1" applyBorder="1" applyAlignment="1">
      <alignment horizontal="left" vertical="center" wrapText="1"/>
    </xf>
    <xf numFmtId="0" fontId="33" fillId="24" borderId="73" xfId="0" applyFont="1" applyFill="1" applyBorder="1" applyAlignment="1">
      <alignment horizontal="left" vertical="center" wrapText="1"/>
    </xf>
    <xf numFmtId="0" fontId="33" fillId="24" borderId="74" xfId="0" applyFont="1" applyFill="1" applyBorder="1" applyAlignment="1">
      <alignment horizontal="left" vertical="center" wrapText="1"/>
    </xf>
    <xf numFmtId="0" fontId="33" fillId="24" borderId="42" xfId="0" applyFont="1" applyFill="1" applyBorder="1" applyAlignment="1">
      <alignment horizontal="left" vertical="center" wrapText="1"/>
    </xf>
    <xf numFmtId="0" fontId="33" fillId="24" borderId="0" xfId="0" applyFont="1" applyFill="1" applyBorder="1" applyAlignment="1">
      <alignment horizontal="left" vertical="center" wrapText="1"/>
    </xf>
    <xf numFmtId="0" fontId="33" fillId="24" borderId="43" xfId="0" applyFont="1" applyFill="1" applyBorder="1" applyAlignment="1">
      <alignment horizontal="left" vertical="center" wrapText="1"/>
    </xf>
    <xf numFmtId="0" fontId="33" fillId="24" borderId="20" xfId="0" applyFont="1" applyFill="1" applyBorder="1" applyAlignment="1">
      <alignment horizontal="left" vertical="center" wrapText="1"/>
    </xf>
    <xf numFmtId="0" fontId="33" fillId="24" borderId="33" xfId="0" applyFont="1" applyFill="1" applyBorder="1" applyAlignment="1">
      <alignment horizontal="left" vertical="center" wrapText="1"/>
    </xf>
    <xf numFmtId="0" fontId="33" fillId="24" borderId="28" xfId="0" applyFont="1" applyFill="1" applyBorder="1" applyAlignment="1">
      <alignment horizontal="left" vertical="center" wrapText="1"/>
    </xf>
    <xf numFmtId="0" fontId="33" fillId="24" borderId="69" xfId="0" applyFont="1" applyFill="1" applyBorder="1" applyAlignment="1">
      <alignment horizontal="left" vertical="center" wrapText="1"/>
    </xf>
    <xf numFmtId="0" fontId="33" fillId="24" borderId="69" xfId="63" applyFont="1" applyFill="1" applyBorder="1" applyAlignment="1">
      <alignment horizontal="left" vertical="center"/>
    </xf>
    <xf numFmtId="0" fontId="34" fillId="23" borderId="79" xfId="63" applyFont="1" applyFill="1" applyBorder="1" applyAlignment="1">
      <alignment horizontal="center" vertical="center"/>
    </xf>
    <xf numFmtId="0" fontId="34" fillId="23" borderId="78" xfId="63" applyFont="1" applyFill="1" applyBorder="1" applyAlignment="1">
      <alignment horizontal="center" vertical="center"/>
    </xf>
    <xf numFmtId="0" fontId="34" fillId="23" borderId="80" xfId="63" applyFont="1" applyFill="1" applyBorder="1" applyAlignment="1">
      <alignment horizontal="center" vertical="center"/>
    </xf>
    <xf numFmtId="0" fontId="33" fillId="24" borderId="69" xfId="63" applyFont="1" applyFill="1" applyBorder="1" applyAlignment="1">
      <alignment horizontal="center" vertical="center"/>
    </xf>
    <xf numFmtId="0" fontId="33" fillId="24" borderId="79" xfId="63" applyFont="1" applyFill="1" applyBorder="1" applyAlignment="1">
      <alignment horizontal="left" vertical="center"/>
    </xf>
    <xf numFmtId="0" fontId="33" fillId="24" borderId="78" xfId="63" applyFont="1" applyFill="1" applyBorder="1" applyAlignment="1">
      <alignment horizontal="left" vertical="center"/>
    </xf>
    <xf numFmtId="0" fontId="33" fillId="24" borderId="80" xfId="63" applyFont="1" applyFill="1" applyBorder="1" applyAlignment="1">
      <alignment horizontal="left" vertical="center"/>
    </xf>
    <xf numFmtId="0" fontId="33" fillId="24" borderId="53" xfId="63" applyNumberFormat="1" applyFont="1" applyFill="1" applyBorder="1" applyAlignment="1">
      <alignment horizontal="right" vertical="center"/>
    </xf>
    <xf numFmtId="0" fontId="33" fillId="24" borderId="70" xfId="63" applyNumberFormat="1" applyFont="1" applyFill="1" applyBorder="1" applyAlignment="1">
      <alignment horizontal="right" vertical="center"/>
    </xf>
    <xf numFmtId="0" fontId="33" fillId="24" borderId="89" xfId="63" applyNumberFormat="1" applyFont="1" applyFill="1" applyBorder="1" applyAlignment="1">
      <alignment horizontal="right" vertical="center"/>
    </xf>
    <xf numFmtId="0" fontId="34" fillId="24" borderId="37" xfId="63" applyFont="1" applyFill="1" applyBorder="1" applyAlignment="1" applyProtection="1">
      <alignment horizontal="right"/>
    </xf>
    <xf numFmtId="0" fontId="34" fillId="24" borderId="38" xfId="63" applyFont="1" applyFill="1" applyBorder="1" applyAlignment="1" applyProtection="1">
      <alignment horizontal="right"/>
    </xf>
    <xf numFmtId="0" fontId="33" fillId="24" borderId="0" xfId="63" applyFont="1" applyFill="1" applyAlignment="1" applyProtection="1">
      <alignment horizontal="center"/>
    </xf>
    <xf numFmtId="0" fontId="33" fillId="24" borderId="87" xfId="63" applyNumberFormat="1" applyFont="1" applyFill="1" applyBorder="1" applyAlignment="1">
      <alignment horizontal="right" vertical="center"/>
    </xf>
    <xf numFmtId="0" fontId="33" fillId="24" borderId="78" xfId="63" applyNumberFormat="1" applyFont="1" applyFill="1" applyBorder="1" applyAlignment="1">
      <alignment horizontal="right" vertical="center"/>
    </xf>
    <xf numFmtId="0" fontId="33" fillId="24" borderId="19" xfId="63" applyNumberFormat="1" applyFont="1" applyFill="1" applyBorder="1" applyAlignment="1">
      <alignment horizontal="right" vertical="center"/>
    </xf>
    <xf numFmtId="0" fontId="33" fillId="24" borderId="33" xfId="63" applyNumberFormat="1" applyFont="1" applyFill="1" applyBorder="1" applyAlignment="1">
      <alignment horizontal="right" vertical="center"/>
    </xf>
    <xf numFmtId="0" fontId="33" fillId="24" borderId="13" xfId="63" applyNumberFormat="1" applyFont="1" applyFill="1" applyBorder="1" applyAlignment="1">
      <alignment horizontal="right" vertical="center"/>
    </xf>
    <xf numFmtId="0" fontId="33" fillId="24" borderId="26" xfId="63" applyNumberFormat="1" applyFont="1" applyFill="1" applyBorder="1" applyAlignment="1">
      <alignment horizontal="right" vertical="center"/>
    </xf>
    <xf numFmtId="0" fontId="47" fillId="34" borderId="35" xfId="63" applyFont="1" applyFill="1" applyBorder="1" applyAlignment="1" applyProtection="1">
      <alignment horizontal="center" vertical="center" textRotation="180"/>
    </xf>
    <xf numFmtId="0" fontId="47" fillId="34" borderId="36" xfId="63" applyFont="1" applyFill="1" applyBorder="1" applyAlignment="1" applyProtection="1">
      <alignment horizontal="center" vertical="center" textRotation="180"/>
    </xf>
    <xf numFmtId="0" fontId="47" fillId="34" borderId="32" xfId="63" applyFont="1" applyFill="1" applyBorder="1" applyAlignment="1" applyProtection="1">
      <alignment horizontal="center" vertical="center" textRotation="180"/>
    </xf>
    <xf numFmtId="0" fontId="33" fillId="24" borderId="52" xfId="63" applyNumberFormat="1" applyFont="1" applyFill="1" applyBorder="1" applyAlignment="1">
      <alignment horizontal="right" vertical="center"/>
    </xf>
    <xf numFmtId="0" fontId="34" fillId="23" borderId="79" xfId="0" applyFont="1" applyFill="1" applyBorder="1" applyAlignment="1">
      <alignment horizontal="center" vertical="center"/>
    </xf>
    <xf numFmtId="0" fontId="34" fillId="23" borderId="78" xfId="0" applyFont="1" applyFill="1" applyBorder="1" applyAlignment="1">
      <alignment horizontal="center" vertical="center"/>
    </xf>
    <xf numFmtId="0" fontId="34" fillId="23" borderId="80" xfId="0" applyFont="1" applyFill="1" applyBorder="1" applyAlignment="1">
      <alignment horizontal="center" vertical="center"/>
    </xf>
    <xf numFmtId="0" fontId="33" fillId="24" borderId="82" xfId="63" applyNumberFormat="1" applyFont="1" applyFill="1" applyBorder="1" applyAlignment="1">
      <alignment horizontal="right" vertical="center"/>
    </xf>
    <xf numFmtId="0" fontId="33" fillId="24" borderId="39" xfId="63" applyNumberFormat="1" applyFont="1" applyFill="1" applyBorder="1" applyAlignment="1">
      <alignment horizontal="right" vertical="center"/>
    </xf>
    <xf numFmtId="0" fontId="33" fillId="24" borderId="24" xfId="63" applyNumberFormat="1" applyFont="1" applyFill="1" applyBorder="1" applyAlignment="1">
      <alignment horizontal="right" vertical="center"/>
    </xf>
    <xf numFmtId="0" fontId="33" fillId="24" borderId="31" xfId="63" applyNumberFormat="1" applyFont="1" applyFill="1" applyBorder="1" applyAlignment="1">
      <alignment horizontal="right" vertical="center"/>
    </xf>
    <xf numFmtId="0" fontId="47" fillId="23" borderId="12" xfId="63" applyFont="1" applyFill="1" applyBorder="1" applyAlignment="1" applyProtection="1">
      <alignment horizontal="center" vertical="center"/>
    </xf>
    <xf numFmtId="0" fontId="47" fillId="23" borderId="37" xfId="63" applyFont="1" applyFill="1" applyBorder="1" applyAlignment="1" applyProtection="1">
      <alignment horizontal="center" vertical="center"/>
    </xf>
    <xf numFmtId="0" fontId="47" fillId="34" borderId="12" xfId="63" applyFont="1" applyFill="1" applyBorder="1" applyAlignment="1" applyProtection="1">
      <alignment horizontal="center" vertical="center"/>
    </xf>
    <xf numFmtId="0" fontId="47" fillId="34" borderId="37" xfId="63" applyFont="1" applyFill="1" applyBorder="1" applyAlignment="1" applyProtection="1">
      <alignment horizontal="center" vertical="center"/>
    </xf>
    <xf numFmtId="0" fontId="47" fillId="34" borderId="38" xfId="63" applyFont="1" applyFill="1" applyBorder="1" applyAlignment="1" applyProtection="1">
      <alignment horizontal="center" vertical="center"/>
    </xf>
    <xf numFmtId="0" fontId="34" fillId="0" borderId="39" xfId="63" applyFont="1" applyFill="1" applyBorder="1" applyAlignment="1" applyProtection="1">
      <alignment horizontal="center" vertical="center" wrapText="1"/>
    </xf>
    <xf numFmtId="0" fontId="34" fillId="0" borderId="31" xfId="63" applyFont="1" applyFill="1" applyBorder="1" applyAlignment="1" applyProtection="1">
      <alignment horizontal="center" vertical="center" wrapText="1"/>
    </xf>
    <xf numFmtId="0" fontId="34" fillId="0" borderId="40" xfId="63" applyFont="1" applyFill="1" applyBorder="1" applyAlignment="1" applyProtection="1">
      <alignment horizontal="center" vertical="center" wrapText="1"/>
    </xf>
    <xf numFmtId="0" fontId="34" fillId="24" borderId="39" xfId="63" applyFont="1" applyFill="1" applyBorder="1" applyAlignment="1" applyProtection="1">
      <alignment horizontal="center" vertical="center" wrapText="1"/>
    </xf>
    <xf numFmtId="0" fontId="34" fillId="24" borderId="31" xfId="63" applyFont="1" applyFill="1" applyBorder="1" applyAlignment="1" applyProtection="1">
      <alignment horizontal="center" vertical="center" wrapText="1"/>
    </xf>
    <xf numFmtId="0" fontId="34" fillId="24" borderId="40" xfId="63" applyFont="1" applyFill="1" applyBorder="1" applyAlignment="1" applyProtection="1">
      <alignment horizontal="center" vertical="center" wrapText="1"/>
    </xf>
    <xf numFmtId="0" fontId="34" fillId="24" borderId="31" xfId="63" applyFont="1" applyFill="1" applyBorder="1" applyAlignment="1" applyProtection="1">
      <alignment horizontal="center" vertical="center"/>
    </xf>
    <xf numFmtId="0" fontId="34" fillId="24" borderId="40" xfId="63" applyFont="1" applyFill="1" applyBorder="1" applyAlignment="1" applyProtection="1">
      <alignment horizontal="center" vertical="center"/>
    </xf>
    <xf numFmtId="0" fontId="33" fillId="0" borderId="0" xfId="63" applyFont="1" applyAlignment="1" applyProtection="1">
      <alignment horizontal="center"/>
    </xf>
    <xf numFmtId="0" fontId="33" fillId="0" borderId="0" xfId="63" applyFont="1" applyBorder="1" applyAlignment="1" applyProtection="1">
      <alignment horizontal="center"/>
    </xf>
    <xf numFmtId="0" fontId="33" fillId="0" borderId="10" xfId="63" applyFont="1" applyBorder="1" applyAlignment="1">
      <alignment horizontal="left" vertical="center"/>
    </xf>
    <xf numFmtId="0" fontId="33" fillId="0" borderId="69" xfId="0" applyFont="1" applyBorder="1" applyAlignment="1">
      <alignment horizontal="left" vertical="center" wrapText="1"/>
    </xf>
    <xf numFmtId="0" fontId="33" fillId="0" borderId="76" xfId="0" applyFont="1" applyBorder="1" applyAlignment="1">
      <alignment horizontal="left" vertical="center" wrapText="1"/>
    </xf>
    <xf numFmtId="0" fontId="34" fillId="0" borderId="37" xfId="63" applyFont="1" applyBorder="1" applyAlignment="1" applyProtection="1">
      <alignment horizontal="right"/>
    </xf>
    <xf numFmtId="0" fontId="33" fillId="0" borderId="72" xfId="0" applyFont="1" applyBorder="1" applyAlignment="1">
      <alignment horizontal="left" vertical="center" wrapText="1"/>
    </xf>
    <xf numFmtId="0" fontId="33" fillId="0" borderId="73" xfId="0" applyFont="1" applyBorder="1" applyAlignment="1">
      <alignment horizontal="left" vertical="center" wrapText="1"/>
    </xf>
    <xf numFmtId="0" fontId="33" fillId="0" borderId="74" xfId="0" applyFont="1" applyBorder="1" applyAlignment="1">
      <alignment horizontal="left" vertical="center" wrapText="1"/>
    </xf>
    <xf numFmtId="0" fontId="33" fillId="0" borderId="42" xfId="0" applyFont="1" applyBorder="1" applyAlignment="1">
      <alignment horizontal="left" vertical="center" wrapText="1"/>
    </xf>
    <xf numFmtId="0" fontId="33" fillId="0" borderId="0" xfId="0" applyFont="1" applyBorder="1" applyAlignment="1">
      <alignment horizontal="left" vertical="center" wrapText="1"/>
    </xf>
    <xf numFmtId="0" fontId="33" fillId="0" borderId="43" xfId="0" applyFont="1" applyBorder="1" applyAlignment="1">
      <alignment horizontal="left" vertical="center" wrapText="1"/>
    </xf>
    <xf numFmtId="0" fontId="33" fillId="0" borderId="20" xfId="0" applyFont="1" applyBorder="1" applyAlignment="1">
      <alignment horizontal="left" vertical="center" wrapText="1"/>
    </xf>
    <xf numFmtId="0" fontId="33" fillId="0" borderId="33" xfId="0" applyFont="1" applyBorder="1" applyAlignment="1">
      <alignment horizontal="left" vertical="center" wrapText="1"/>
    </xf>
    <xf numFmtId="0" fontId="33" fillId="0" borderId="28" xfId="0" applyFont="1" applyBorder="1" applyAlignment="1">
      <alignment horizontal="left" vertical="center" wrapText="1"/>
    </xf>
    <xf numFmtId="0" fontId="33" fillId="24" borderId="13" xfId="63" applyNumberFormat="1" applyFont="1" applyFill="1" applyBorder="1" applyAlignment="1">
      <alignment horizontal="left" vertical="center"/>
    </xf>
    <xf numFmtId="0" fontId="33" fillId="24" borderId="26" xfId="63" applyNumberFormat="1" applyFont="1" applyFill="1" applyBorder="1" applyAlignment="1">
      <alignment horizontal="left" vertical="center"/>
    </xf>
    <xf numFmtId="0" fontId="33" fillId="24" borderId="52" xfId="63" applyNumberFormat="1" applyFont="1" applyFill="1" applyBorder="1" applyAlignment="1">
      <alignment horizontal="left" vertical="center"/>
    </xf>
    <xf numFmtId="0" fontId="33" fillId="24" borderId="53" xfId="63" applyNumberFormat="1" applyFont="1" applyFill="1" applyBorder="1" applyAlignment="1">
      <alignment horizontal="left" vertical="center"/>
    </xf>
    <xf numFmtId="0" fontId="33" fillId="24" borderId="70" xfId="63" applyNumberFormat="1" applyFont="1" applyFill="1" applyBorder="1" applyAlignment="1">
      <alignment horizontal="left" vertical="center"/>
    </xf>
    <xf numFmtId="0" fontId="33" fillId="24" borderId="89" xfId="63" applyNumberFormat="1" applyFont="1" applyFill="1" applyBorder="1" applyAlignment="1">
      <alignment horizontal="left" vertical="center"/>
    </xf>
    <xf numFmtId="0" fontId="33" fillId="24" borderId="87" xfId="63" applyNumberFormat="1" applyFont="1" applyFill="1" applyBorder="1" applyAlignment="1">
      <alignment horizontal="left" vertical="center"/>
    </xf>
    <xf numFmtId="0" fontId="33" fillId="24" borderId="78" xfId="63" applyNumberFormat="1" applyFont="1" applyFill="1" applyBorder="1" applyAlignment="1">
      <alignment horizontal="left" vertical="center"/>
    </xf>
    <xf numFmtId="0" fontId="33" fillId="24" borderId="82" xfId="63" applyNumberFormat="1" applyFont="1" applyFill="1" applyBorder="1" applyAlignment="1">
      <alignment horizontal="left" vertical="center"/>
    </xf>
    <xf numFmtId="0" fontId="33" fillId="24" borderId="79" xfId="63" applyFont="1" applyFill="1" applyBorder="1" applyAlignment="1">
      <alignment horizontal="center" vertical="center"/>
    </xf>
    <xf numFmtId="0" fontId="33" fillId="24" borderId="78" xfId="63" applyFont="1" applyFill="1" applyBorder="1" applyAlignment="1">
      <alignment horizontal="center" vertical="center"/>
    </xf>
    <xf numFmtId="0" fontId="33" fillId="24" borderId="80" xfId="63" applyFont="1" applyFill="1" applyBorder="1" applyAlignment="1">
      <alignment horizontal="center" vertical="center"/>
    </xf>
    <xf numFmtId="0" fontId="34" fillId="33" borderId="79" xfId="63" applyFont="1" applyFill="1" applyBorder="1" applyAlignment="1">
      <alignment horizontal="center" vertical="center"/>
    </xf>
    <xf numFmtId="0" fontId="34" fillId="33" borderId="78" xfId="63" applyFont="1" applyFill="1" applyBorder="1" applyAlignment="1">
      <alignment horizontal="center" vertical="center"/>
    </xf>
    <xf numFmtId="0" fontId="34" fillId="33" borderId="80" xfId="63" applyFont="1" applyFill="1" applyBorder="1" applyAlignment="1">
      <alignment horizontal="center" vertical="center"/>
    </xf>
    <xf numFmtId="0" fontId="33" fillId="0" borderId="13" xfId="63" applyNumberFormat="1" applyFont="1" applyBorder="1" applyAlignment="1">
      <alignment horizontal="left" vertical="center"/>
    </xf>
    <xf numFmtId="0" fontId="33" fillId="0" borderId="26" xfId="63" applyNumberFormat="1" applyFont="1" applyBorder="1" applyAlignment="1">
      <alignment horizontal="left" vertical="center"/>
    </xf>
    <xf numFmtId="0" fontId="33" fillId="0" borderId="52" xfId="63" applyNumberFormat="1" applyFont="1" applyBorder="1" applyAlignment="1">
      <alignment horizontal="left" vertical="center"/>
    </xf>
    <xf numFmtId="0" fontId="33" fillId="0" borderId="87" xfId="63" applyNumberFormat="1" applyFont="1" applyBorder="1" applyAlignment="1">
      <alignment horizontal="left" vertical="center"/>
    </xf>
    <xf numFmtId="0" fontId="33" fillId="0" borderId="78" xfId="63" applyNumberFormat="1" applyFont="1" applyBorder="1" applyAlignment="1">
      <alignment horizontal="left" vertical="center"/>
    </xf>
    <xf numFmtId="0" fontId="33" fillId="0" borderId="82" xfId="63" applyNumberFormat="1" applyFont="1" applyBorder="1" applyAlignment="1">
      <alignment horizontal="left" vertical="center"/>
    </xf>
    <xf numFmtId="0" fontId="33" fillId="24" borderId="39" xfId="63" applyNumberFormat="1" applyFont="1" applyFill="1" applyBorder="1" applyAlignment="1">
      <alignment horizontal="left" vertical="center"/>
    </xf>
    <xf numFmtId="0" fontId="33" fillId="24" borderId="31" xfId="63" applyNumberFormat="1" applyFont="1" applyFill="1" applyBorder="1" applyAlignment="1">
      <alignment horizontal="left" vertical="center"/>
    </xf>
    <xf numFmtId="0" fontId="33" fillId="24" borderId="40" xfId="63" applyNumberFormat="1" applyFont="1" applyFill="1" applyBorder="1" applyAlignment="1">
      <alignment horizontal="left" vertical="center"/>
    </xf>
    <xf numFmtId="0" fontId="34" fillId="24" borderId="12" xfId="63" applyFont="1" applyFill="1" applyBorder="1" applyAlignment="1" applyProtection="1">
      <alignment horizontal="center" vertical="center" wrapText="1"/>
    </xf>
    <xf numFmtId="0" fontId="34" fillId="24" borderId="37" xfId="63" applyFont="1" applyFill="1" applyBorder="1" applyAlignment="1" applyProtection="1">
      <alignment horizontal="center" vertical="center" wrapText="1"/>
    </xf>
    <xf numFmtId="0" fontId="34" fillId="24" borderId="38" xfId="63" applyFont="1" applyFill="1" applyBorder="1" applyAlignment="1" applyProtection="1">
      <alignment horizontal="center" vertical="center" wrapText="1"/>
    </xf>
    <xf numFmtId="0" fontId="47" fillId="34" borderId="35" xfId="0" applyFont="1" applyFill="1" applyBorder="1" applyAlignment="1" applyProtection="1">
      <alignment horizontal="center" vertical="center" textRotation="180"/>
    </xf>
    <xf numFmtId="0" fontId="47" fillId="34" borderId="36" xfId="0" applyFont="1" applyFill="1" applyBorder="1" applyAlignment="1" applyProtection="1">
      <alignment horizontal="center" vertical="center" textRotation="180"/>
    </xf>
    <xf numFmtId="0" fontId="47" fillId="34" borderId="32" xfId="0" applyFont="1" applyFill="1" applyBorder="1" applyAlignment="1" applyProtection="1">
      <alignment horizontal="center" vertical="center" textRotation="180"/>
    </xf>
    <xf numFmtId="0" fontId="33" fillId="0" borderId="0" xfId="0" applyFont="1" applyAlignment="1" applyProtection="1">
      <alignment horizontal="center"/>
    </xf>
    <xf numFmtId="0" fontId="33" fillId="0" borderId="0" xfId="0" applyFont="1" applyBorder="1" applyAlignment="1" applyProtection="1">
      <alignment horizontal="center"/>
    </xf>
    <xf numFmtId="0" fontId="34" fillId="0" borderId="37" xfId="0" applyFont="1" applyBorder="1" applyAlignment="1" applyProtection="1">
      <alignment horizontal="right"/>
    </xf>
    <xf numFmtId="0" fontId="33" fillId="0" borderId="79" xfId="63" applyFont="1" applyBorder="1" applyAlignment="1">
      <alignment horizontal="left" vertical="center"/>
    </xf>
    <xf numFmtId="0" fontId="33" fillId="0" borderId="78" xfId="63" applyFont="1" applyBorder="1" applyAlignment="1">
      <alignment horizontal="left" vertical="center"/>
    </xf>
    <xf numFmtId="0" fontId="33" fillId="0" borderId="80" xfId="63" applyFont="1" applyBorder="1" applyAlignment="1">
      <alignment horizontal="left" vertical="center"/>
    </xf>
    <xf numFmtId="0" fontId="33" fillId="0" borderId="69" xfId="63" applyFont="1" applyBorder="1" applyAlignment="1">
      <alignment horizontal="center" vertical="center"/>
    </xf>
    <xf numFmtId="0" fontId="33" fillId="24" borderId="84" xfId="0" applyNumberFormat="1" applyFont="1" applyFill="1" applyBorder="1" applyAlignment="1">
      <alignment horizontal="right" vertical="center"/>
    </xf>
    <xf numFmtId="0" fontId="33" fillId="24" borderId="69" xfId="0" applyNumberFormat="1" applyFont="1" applyFill="1" applyBorder="1" applyAlignment="1">
      <alignment horizontal="right" vertical="center"/>
    </xf>
    <xf numFmtId="0" fontId="33" fillId="24" borderId="85" xfId="0" applyNumberFormat="1" applyFont="1" applyFill="1" applyBorder="1" applyAlignment="1">
      <alignment horizontal="right" vertical="center"/>
    </xf>
    <xf numFmtId="0" fontId="33" fillId="24" borderId="45" xfId="0" applyNumberFormat="1" applyFont="1" applyFill="1" applyBorder="1" applyAlignment="1">
      <alignment horizontal="right" vertical="center"/>
    </xf>
    <xf numFmtId="0" fontId="33" fillId="24" borderId="46" xfId="0" applyNumberFormat="1" applyFont="1" applyFill="1" applyBorder="1" applyAlignment="1">
      <alignment horizontal="right" vertical="center"/>
    </xf>
    <xf numFmtId="0" fontId="33" fillId="24" borderId="47" xfId="0" applyNumberFormat="1" applyFont="1" applyFill="1" applyBorder="1" applyAlignment="1">
      <alignment horizontal="right" vertical="center"/>
    </xf>
    <xf numFmtId="0" fontId="33" fillId="24" borderId="54" xfId="0" applyNumberFormat="1" applyFont="1" applyFill="1" applyBorder="1" applyAlignment="1">
      <alignment horizontal="right" vertical="center"/>
    </xf>
    <xf numFmtId="0" fontId="33" fillId="24" borderId="10" xfId="0" applyNumberFormat="1" applyFont="1" applyFill="1" applyBorder="1" applyAlignment="1">
      <alignment horizontal="right" vertical="center"/>
    </xf>
    <xf numFmtId="0" fontId="33" fillId="24" borderId="57" xfId="0" applyNumberFormat="1" applyFont="1" applyFill="1" applyBorder="1" applyAlignment="1">
      <alignment horizontal="right" vertical="center"/>
    </xf>
    <xf numFmtId="0" fontId="47" fillId="23" borderId="12" xfId="0" applyFont="1" applyFill="1" applyBorder="1" applyAlignment="1" applyProtection="1">
      <alignment horizontal="center" vertical="center"/>
    </xf>
    <xf numFmtId="0" fontId="47" fillId="23" borderId="37" xfId="0" applyFont="1" applyFill="1" applyBorder="1" applyAlignment="1" applyProtection="1">
      <alignment horizontal="center" vertical="center"/>
    </xf>
    <xf numFmtId="0" fontId="34" fillId="24" borderId="39" xfId="0" applyFont="1" applyFill="1" applyBorder="1" applyAlignment="1" applyProtection="1">
      <alignment horizontal="center" vertical="center" wrapText="1"/>
    </xf>
    <xf numFmtId="0" fontId="34" fillId="24" borderId="31" xfId="0" applyFont="1" applyFill="1" applyBorder="1" applyAlignment="1" applyProtection="1">
      <alignment horizontal="center" vertical="center" wrapText="1"/>
    </xf>
    <xf numFmtId="0" fontId="34" fillId="24" borderId="40" xfId="0" applyFont="1" applyFill="1" applyBorder="1" applyAlignment="1" applyProtection="1">
      <alignment horizontal="center" vertical="center" wrapText="1"/>
    </xf>
    <xf numFmtId="0" fontId="47" fillId="34" borderId="12" xfId="0" applyFont="1" applyFill="1" applyBorder="1" applyAlignment="1" applyProtection="1">
      <alignment horizontal="center" vertical="center"/>
    </xf>
    <xf numFmtId="0" fontId="47" fillId="34" borderId="37" xfId="0" applyFont="1" applyFill="1" applyBorder="1" applyAlignment="1" applyProtection="1">
      <alignment horizontal="center" vertical="center"/>
    </xf>
    <xf numFmtId="0" fontId="47" fillId="34" borderId="38" xfId="0" applyFont="1" applyFill="1" applyBorder="1" applyAlignment="1" applyProtection="1">
      <alignment horizontal="center" vertical="center"/>
    </xf>
    <xf numFmtId="0" fontId="33" fillId="24" borderId="41" xfId="0" applyNumberFormat="1" applyFont="1" applyFill="1" applyBorder="1" applyAlignment="1">
      <alignment horizontal="right" vertical="center"/>
    </xf>
    <xf numFmtId="0" fontId="33" fillId="24" borderId="61" xfId="0" applyNumberFormat="1" applyFont="1" applyFill="1" applyBorder="1" applyAlignment="1">
      <alignment horizontal="right" vertical="center"/>
    </xf>
    <xf numFmtId="0" fontId="33" fillId="24" borderId="62" xfId="0" applyNumberFormat="1" applyFont="1" applyFill="1" applyBorder="1" applyAlignment="1">
      <alignment horizontal="right" vertical="center"/>
    </xf>
    <xf numFmtId="0" fontId="33" fillId="24" borderId="29" xfId="0" applyNumberFormat="1" applyFont="1" applyFill="1" applyBorder="1" applyAlignment="1">
      <alignment horizontal="right" vertical="center"/>
    </xf>
    <xf numFmtId="0" fontId="33" fillId="24" borderId="17" xfId="0" applyNumberFormat="1" applyFont="1" applyFill="1" applyBorder="1" applyAlignment="1">
      <alignment horizontal="right" vertical="center"/>
    </xf>
    <xf numFmtId="0" fontId="33" fillId="24" borderId="18" xfId="0" applyNumberFormat="1" applyFont="1" applyFill="1" applyBorder="1" applyAlignment="1">
      <alignment horizontal="right" vertical="center"/>
    </xf>
    <xf numFmtId="0" fontId="34" fillId="24" borderId="31" xfId="0" applyFont="1" applyFill="1" applyBorder="1" applyAlignment="1" applyProtection="1">
      <alignment horizontal="center" vertical="center"/>
    </xf>
    <xf numFmtId="0" fontId="34" fillId="24" borderId="40" xfId="0" applyFont="1" applyFill="1" applyBorder="1" applyAlignment="1" applyProtection="1">
      <alignment horizontal="center" vertical="center"/>
    </xf>
    <xf numFmtId="0" fontId="33" fillId="0" borderId="20" xfId="63" applyFont="1" applyBorder="1" applyAlignment="1">
      <alignment horizontal="left" vertical="center"/>
    </xf>
    <xf numFmtId="0" fontId="33" fillId="0" borderId="33" xfId="63" applyFont="1" applyBorder="1" applyAlignment="1">
      <alignment horizontal="left" vertical="center"/>
    </xf>
    <xf numFmtId="0" fontId="33" fillId="0" borderId="28" xfId="63" applyFont="1" applyBorder="1" applyAlignment="1">
      <alignment horizontal="left" vertical="center"/>
    </xf>
    <xf numFmtId="0" fontId="33" fillId="0" borderId="72" xfId="63" applyFont="1" applyBorder="1" applyAlignment="1">
      <alignment horizontal="left" vertical="center"/>
    </xf>
    <xf numFmtId="0" fontId="33" fillId="0" borderId="73" xfId="63" applyFont="1" applyBorder="1" applyAlignment="1">
      <alignment horizontal="left" vertical="center"/>
    </xf>
    <xf numFmtId="0" fontId="33" fillId="0" borderId="74" xfId="63" applyFont="1" applyBorder="1" applyAlignment="1">
      <alignment horizontal="left" vertical="center"/>
    </xf>
    <xf numFmtId="0" fontId="34" fillId="33" borderId="79" xfId="0" applyFont="1" applyFill="1" applyBorder="1" applyAlignment="1">
      <alignment horizontal="center" vertical="center"/>
    </xf>
    <xf numFmtId="0" fontId="34" fillId="33" borderId="78" xfId="0" applyFont="1" applyFill="1" applyBorder="1" applyAlignment="1">
      <alignment horizontal="center" vertical="center"/>
    </xf>
    <xf numFmtId="0" fontId="34" fillId="33" borderId="80" xfId="0" applyFont="1" applyFill="1" applyBorder="1" applyAlignment="1">
      <alignment horizontal="center" vertical="center"/>
    </xf>
    <xf numFmtId="0" fontId="33" fillId="24" borderId="75" xfId="0" applyNumberFormat="1" applyFont="1" applyFill="1" applyBorder="1" applyAlignment="1">
      <alignment horizontal="right" vertical="center"/>
    </xf>
    <xf numFmtId="0" fontId="33" fillId="24" borderId="76" xfId="0" applyNumberFormat="1" applyFont="1" applyFill="1" applyBorder="1" applyAlignment="1">
      <alignment horizontal="right" vertical="center"/>
    </xf>
    <xf numFmtId="0" fontId="33" fillId="24" borderId="77" xfId="0" applyNumberFormat="1" applyFont="1" applyFill="1" applyBorder="1" applyAlignment="1">
      <alignment horizontal="right" vertical="center"/>
    </xf>
    <xf numFmtId="0" fontId="33" fillId="0" borderId="69" xfId="63" applyFont="1" applyBorder="1" applyAlignment="1">
      <alignment horizontal="left" vertical="center"/>
    </xf>
    <xf numFmtId="0" fontId="33" fillId="0" borderId="76" xfId="63" applyFont="1" applyBorder="1" applyAlignment="1">
      <alignment horizontal="left" vertical="center"/>
    </xf>
    <xf numFmtId="0" fontId="33" fillId="0" borderId="61" xfId="63" applyFont="1" applyBorder="1" applyAlignment="1">
      <alignment horizontal="left" vertical="center"/>
    </xf>
    <xf numFmtId="0" fontId="33" fillId="0" borderId="0" xfId="0" applyFont="1" applyAlignment="1" applyProtection="1">
      <alignment horizontal="right"/>
    </xf>
    <xf numFmtId="0" fontId="33" fillId="0" borderId="0" xfId="0" applyFont="1" applyBorder="1" applyAlignment="1" applyProtection="1">
      <alignment horizontal="right"/>
    </xf>
    <xf numFmtId="0" fontId="33" fillId="24" borderId="80" xfId="0" applyNumberFormat="1" applyFont="1" applyFill="1" applyBorder="1" applyAlignment="1">
      <alignment horizontal="right" vertical="center"/>
    </xf>
    <xf numFmtId="0" fontId="34" fillId="0" borderId="39"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3" fillId="24" borderId="28" xfId="0" applyNumberFormat="1" applyFont="1" applyFill="1" applyBorder="1" applyAlignment="1">
      <alignment horizontal="right" vertical="center"/>
    </xf>
    <xf numFmtId="0" fontId="33" fillId="24" borderId="74" xfId="0" applyNumberFormat="1" applyFont="1" applyFill="1" applyBorder="1" applyAlignment="1">
      <alignment horizontal="right" vertical="center"/>
    </xf>
    <xf numFmtId="0" fontId="33" fillId="0" borderId="79" xfId="63" applyFont="1" applyBorder="1" applyAlignment="1">
      <alignment horizontal="center" vertical="center"/>
    </xf>
    <xf numFmtId="0" fontId="33" fillId="0" borderId="78" xfId="63" applyFont="1" applyBorder="1" applyAlignment="1">
      <alignment horizontal="center" vertical="center"/>
    </xf>
    <xf numFmtId="0" fontId="33" fillId="0" borderId="80" xfId="63" applyFont="1" applyBorder="1" applyAlignment="1">
      <alignment horizontal="center" vertical="center"/>
    </xf>
    <xf numFmtId="0" fontId="33" fillId="24" borderId="21" xfId="0" applyNumberFormat="1" applyFont="1" applyFill="1" applyBorder="1" applyAlignment="1">
      <alignment horizontal="right" vertical="center"/>
    </xf>
    <xf numFmtId="0" fontId="33" fillId="24" borderId="71" xfId="0" applyNumberFormat="1" applyFont="1" applyFill="1" applyBorder="1" applyAlignment="1">
      <alignment horizontal="right" vertical="center"/>
    </xf>
    <xf numFmtId="0" fontId="33" fillId="24" borderId="30" xfId="0" applyNumberFormat="1" applyFont="1" applyFill="1" applyBorder="1" applyAlignment="1">
      <alignment horizontal="right" vertical="center"/>
    </xf>
    <xf numFmtId="0" fontId="33" fillId="24" borderId="27" xfId="0" applyNumberFormat="1" applyFont="1" applyFill="1" applyBorder="1" applyAlignment="1">
      <alignment horizontal="right" vertical="center"/>
    </xf>
    <xf numFmtId="0" fontId="33" fillId="24" borderId="14" xfId="0" applyNumberFormat="1" applyFont="1" applyFill="1" applyBorder="1" applyAlignment="1">
      <alignment horizontal="right" vertical="center"/>
    </xf>
    <xf numFmtId="0" fontId="33" fillId="24" borderId="15" xfId="0" applyNumberFormat="1" applyFont="1" applyFill="1" applyBorder="1" applyAlignment="1">
      <alignment horizontal="right" vertical="center"/>
    </xf>
    <xf numFmtId="0" fontId="34" fillId="24" borderId="12" xfId="0" applyFont="1" applyFill="1" applyBorder="1" applyAlignment="1" applyProtection="1">
      <alignment horizontal="center" vertical="center" wrapText="1"/>
    </xf>
    <xf numFmtId="0" fontId="34" fillId="24" borderId="37" xfId="0" applyFont="1" applyFill="1" applyBorder="1" applyAlignment="1" applyProtection="1">
      <alignment horizontal="center" vertical="center" wrapText="1"/>
    </xf>
    <xf numFmtId="0" fontId="34" fillId="24" borderId="38" xfId="0" applyFont="1" applyFill="1" applyBorder="1" applyAlignment="1" applyProtection="1">
      <alignment horizontal="center" vertical="center" wrapText="1"/>
    </xf>
    <xf numFmtId="0" fontId="49" fillId="0" borderId="39" xfId="0" applyFont="1" applyFill="1" applyBorder="1" applyAlignment="1" applyProtection="1">
      <alignment horizontal="center" vertical="center" wrapText="1"/>
    </xf>
    <xf numFmtId="0" fontId="49" fillId="0" borderId="31" xfId="0" applyFont="1" applyFill="1" applyBorder="1" applyAlignment="1" applyProtection="1">
      <alignment horizontal="center" vertical="center" wrapText="1"/>
    </xf>
    <xf numFmtId="0" fontId="49" fillId="0" borderId="40" xfId="0" applyFont="1" applyFill="1" applyBorder="1" applyAlignment="1" applyProtection="1">
      <alignment horizontal="center" vertical="center" wrapText="1"/>
    </xf>
    <xf numFmtId="0" fontId="47" fillId="0" borderId="37"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33" fillId="24" borderId="39" xfId="0" applyNumberFormat="1" applyFont="1" applyFill="1" applyBorder="1" applyAlignment="1">
      <alignment horizontal="left" vertical="center"/>
    </xf>
    <xf numFmtId="0" fontId="33" fillId="24" borderId="31" xfId="0" applyNumberFormat="1" applyFont="1" applyFill="1" applyBorder="1" applyAlignment="1">
      <alignment horizontal="left" vertical="center"/>
    </xf>
    <xf numFmtId="0" fontId="33" fillId="24" borderId="40" xfId="0" applyNumberFormat="1" applyFont="1" applyFill="1" applyBorder="1" applyAlignment="1">
      <alignment horizontal="left" vertical="center"/>
    </xf>
    <xf numFmtId="0" fontId="33" fillId="24" borderId="53" xfId="0" applyNumberFormat="1" applyFont="1" applyFill="1" applyBorder="1" applyAlignment="1">
      <alignment horizontal="left" vertical="center"/>
    </xf>
    <xf numFmtId="0" fontId="33" fillId="24" borderId="70" xfId="0" applyNumberFormat="1" applyFont="1" applyFill="1" applyBorder="1" applyAlignment="1">
      <alignment horizontal="left" vertical="center"/>
    </xf>
    <xf numFmtId="0" fontId="33" fillId="24" borderId="89" xfId="0" applyNumberFormat="1" applyFont="1" applyFill="1" applyBorder="1" applyAlignment="1">
      <alignment horizontal="left" vertical="center"/>
    </xf>
    <xf numFmtId="0" fontId="33" fillId="24" borderId="13" xfId="0" applyNumberFormat="1" applyFont="1" applyFill="1" applyBorder="1" applyAlignment="1">
      <alignment horizontal="left" vertical="center"/>
    </xf>
    <xf numFmtId="0" fontId="33" fillId="24" borderId="26" xfId="0" applyNumberFormat="1" applyFont="1" applyFill="1" applyBorder="1" applyAlignment="1">
      <alignment horizontal="left" vertical="center"/>
    </xf>
    <xf numFmtId="0" fontId="33" fillId="24" borderId="52" xfId="0" applyNumberFormat="1" applyFont="1" applyFill="1" applyBorder="1" applyAlignment="1">
      <alignment horizontal="left" vertical="center"/>
    </xf>
    <xf numFmtId="0" fontId="33" fillId="24" borderId="87" xfId="0" applyNumberFormat="1" applyFont="1" applyFill="1" applyBorder="1" applyAlignment="1">
      <alignment horizontal="left" vertical="center"/>
    </xf>
    <xf numFmtId="0" fontId="33" fillId="24" borderId="78" xfId="0" applyNumberFormat="1" applyFont="1" applyFill="1" applyBorder="1" applyAlignment="1">
      <alignment horizontal="left" vertical="center"/>
    </xf>
    <xf numFmtId="0" fontId="33" fillId="24" borderId="82" xfId="0" applyNumberFormat="1" applyFont="1" applyFill="1" applyBorder="1" applyAlignment="1">
      <alignment horizontal="left" vertical="center"/>
    </xf>
    <xf numFmtId="0" fontId="33" fillId="0" borderId="72"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74"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33" fillId="0" borderId="28" xfId="0" applyFont="1" applyFill="1" applyBorder="1" applyAlignment="1">
      <alignment horizontal="left" vertical="center" wrapText="1"/>
    </xf>
    <xf numFmtId="0" fontId="33" fillId="0" borderId="84" xfId="0" applyNumberFormat="1" applyFont="1" applyFill="1" applyBorder="1" applyAlignment="1">
      <alignment horizontal="right" vertical="center"/>
    </xf>
    <xf numFmtId="0" fontId="33" fillId="0" borderId="69" xfId="0" applyNumberFormat="1" applyFont="1" applyFill="1" applyBorder="1" applyAlignment="1">
      <alignment horizontal="right" vertical="center"/>
    </xf>
    <xf numFmtId="0" fontId="33" fillId="0" borderId="85" xfId="0" applyNumberFormat="1" applyFont="1" applyFill="1" applyBorder="1" applyAlignment="1">
      <alignment horizontal="right" vertical="center"/>
    </xf>
    <xf numFmtId="0" fontId="33" fillId="0" borderId="45" xfId="0" applyNumberFormat="1" applyFont="1" applyFill="1" applyBorder="1" applyAlignment="1">
      <alignment horizontal="right" vertical="center"/>
    </xf>
    <xf numFmtId="0" fontId="33" fillId="0" borderId="46" xfId="0" applyNumberFormat="1" applyFont="1" applyFill="1" applyBorder="1" applyAlignment="1">
      <alignment horizontal="right" vertical="center"/>
    </xf>
    <xf numFmtId="0" fontId="33" fillId="0" borderId="47" xfId="0" applyNumberFormat="1" applyFont="1" applyFill="1" applyBorder="1" applyAlignment="1">
      <alignment horizontal="right" vertical="center"/>
    </xf>
    <xf numFmtId="0" fontId="33" fillId="0" borderId="41" xfId="0" applyNumberFormat="1" applyFont="1" applyFill="1" applyBorder="1" applyAlignment="1">
      <alignment horizontal="right" vertical="center"/>
    </xf>
    <xf numFmtId="0" fontId="33" fillId="0" borderId="61" xfId="0" applyNumberFormat="1" applyFont="1" applyFill="1" applyBorder="1" applyAlignment="1">
      <alignment horizontal="right" vertical="center"/>
    </xf>
    <xf numFmtId="0" fontId="33" fillId="0" borderId="62" xfId="0" applyNumberFormat="1" applyFont="1" applyFill="1" applyBorder="1" applyAlignment="1">
      <alignment horizontal="right" vertical="center"/>
    </xf>
    <xf numFmtId="0" fontId="33" fillId="0" borderId="29" xfId="0" applyNumberFormat="1" applyFont="1" applyFill="1" applyBorder="1" applyAlignment="1">
      <alignment horizontal="right" vertical="center"/>
    </xf>
    <xf numFmtId="0" fontId="33" fillId="0" borderId="17" xfId="0" applyNumberFormat="1" applyFont="1" applyFill="1" applyBorder="1" applyAlignment="1">
      <alignment horizontal="right" vertical="center"/>
    </xf>
    <xf numFmtId="0" fontId="33" fillId="0" borderId="18" xfId="0" applyNumberFormat="1" applyFont="1" applyFill="1" applyBorder="1" applyAlignment="1">
      <alignment horizontal="right" vertical="center"/>
    </xf>
    <xf numFmtId="0" fontId="33" fillId="0" borderId="54" xfId="0" applyNumberFormat="1" applyFont="1" applyFill="1" applyBorder="1" applyAlignment="1">
      <alignment horizontal="right" vertical="center"/>
    </xf>
    <xf numFmtId="0" fontId="33" fillId="0" borderId="10" xfId="0" applyNumberFormat="1" applyFont="1" applyFill="1" applyBorder="1" applyAlignment="1">
      <alignment horizontal="right" vertical="center"/>
    </xf>
    <xf numFmtId="0" fontId="33" fillId="0" borderId="57" xfId="0" applyNumberFormat="1" applyFont="1" applyFill="1" applyBorder="1" applyAlignment="1">
      <alignment horizontal="right" vertical="center"/>
    </xf>
    <xf numFmtId="0" fontId="33" fillId="0" borderId="75" xfId="0" applyNumberFormat="1" applyFont="1" applyFill="1" applyBorder="1" applyAlignment="1">
      <alignment horizontal="right" vertical="center"/>
    </xf>
    <xf numFmtId="0" fontId="33" fillId="0" borderId="76" xfId="0" applyNumberFormat="1" applyFont="1" applyFill="1" applyBorder="1" applyAlignment="1">
      <alignment horizontal="right" vertical="center"/>
    </xf>
    <xf numFmtId="0" fontId="33" fillId="0" borderId="77" xfId="0" applyNumberFormat="1" applyFont="1" applyFill="1" applyBorder="1" applyAlignment="1">
      <alignment horizontal="right" vertical="center"/>
    </xf>
    <xf numFmtId="0" fontId="34" fillId="0" borderId="12" xfId="0" applyFont="1" applyFill="1" applyBorder="1" applyAlignment="1" applyProtection="1">
      <alignment horizontal="center" vertical="center" wrapText="1"/>
    </xf>
    <xf numFmtId="0" fontId="34" fillId="0" borderId="38" xfId="0" applyFont="1" applyFill="1" applyBorder="1" applyAlignment="1" applyProtection="1">
      <alignment horizontal="center" vertical="center" wrapText="1"/>
    </xf>
    <xf numFmtId="0" fontId="33" fillId="0" borderId="23" xfId="0" applyNumberFormat="1" applyFont="1" applyFill="1" applyBorder="1" applyAlignment="1">
      <alignment horizontal="right" vertical="center"/>
    </xf>
    <xf numFmtId="0" fontId="33" fillId="0" borderId="20" xfId="63" applyFont="1" applyFill="1" applyBorder="1" applyAlignment="1">
      <alignment horizontal="left" vertical="center"/>
    </xf>
    <xf numFmtId="0" fontId="33" fillId="0" borderId="33" xfId="63" applyFont="1" applyFill="1" applyBorder="1" applyAlignment="1">
      <alignment horizontal="left" vertical="center"/>
    </xf>
    <xf numFmtId="0" fontId="33" fillId="0" borderId="28" xfId="63" applyFont="1" applyFill="1" applyBorder="1" applyAlignment="1">
      <alignment horizontal="left" vertical="center"/>
    </xf>
    <xf numFmtId="0" fontId="33" fillId="0" borderId="69" xfId="63" applyFont="1" applyFill="1" applyBorder="1" applyAlignment="1">
      <alignment horizontal="left" vertical="center"/>
    </xf>
    <xf numFmtId="0" fontId="33" fillId="0" borderId="76" xfId="63" applyFont="1" applyFill="1" applyBorder="1" applyAlignment="1">
      <alignment horizontal="left" vertical="center"/>
    </xf>
    <xf numFmtId="0" fontId="33" fillId="0" borderId="61" xfId="63" applyFont="1" applyFill="1" applyBorder="1" applyAlignment="1">
      <alignment horizontal="left" vertical="center"/>
    </xf>
    <xf numFmtId="0" fontId="33" fillId="0" borderId="10" xfId="63" applyFont="1" applyFill="1" applyBorder="1" applyAlignment="1">
      <alignment horizontal="left" vertical="center"/>
    </xf>
    <xf numFmtId="0" fontId="33" fillId="0" borderId="20" xfId="0" applyNumberFormat="1" applyFont="1" applyFill="1" applyBorder="1" applyAlignment="1">
      <alignment horizontal="right" vertical="center"/>
    </xf>
    <xf numFmtId="0" fontId="33" fillId="0" borderId="42" xfId="63" applyFont="1" applyFill="1" applyBorder="1" applyAlignment="1">
      <alignment horizontal="left" vertical="center"/>
    </xf>
    <xf numFmtId="0" fontId="33" fillId="0" borderId="0" xfId="63" applyFont="1" applyFill="1" applyBorder="1" applyAlignment="1">
      <alignment horizontal="left" vertical="center"/>
    </xf>
    <xf numFmtId="0" fontId="33" fillId="0" borderId="43" xfId="63" applyFont="1" applyFill="1" applyBorder="1" applyAlignment="1">
      <alignment horizontal="left" vertical="center"/>
    </xf>
    <xf numFmtId="0" fontId="33" fillId="0" borderId="88" xfId="0" applyNumberFormat="1" applyFont="1" applyFill="1" applyBorder="1" applyAlignment="1">
      <alignment horizontal="right" vertical="center"/>
    </xf>
    <xf numFmtId="0" fontId="33" fillId="0" borderId="79" xfId="63" applyFont="1" applyFill="1" applyBorder="1" applyAlignment="1">
      <alignment horizontal="left" vertical="center"/>
    </xf>
    <xf numFmtId="0" fontId="33" fillId="0" borderId="78" xfId="63" applyFont="1" applyFill="1" applyBorder="1" applyAlignment="1">
      <alignment horizontal="left" vertical="center"/>
    </xf>
    <xf numFmtId="0" fontId="33" fillId="0" borderId="80" xfId="63" applyFont="1" applyFill="1" applyBorder="1" applyAlignment="1">
      <alignment horizontal="left" vertical="center"/>
    </xf>
    <xf numFmtId="0" fontId="33" fillId="0" borderId="30" xfId="0" applyNumberFormat="1" applyFont="1" applyFill="1" applyBorder="1" applyAlignment="1">
      <alignment horizontal="right" vertical="center"/>
    </xf>
    <xf numFmtId="0" fontId="33" fillId="0" borderId="14" xfId="0" applyNumberFormat="1" applyFont="1" applyFill="1" applyBorder="1" applyAlignment="1">
      <alignment horizontal="right" vertical="center"/>
    </xf>
    <xf numFmtId="0" fontId="33" fillId="0" borderId="15" xfId="0" applyNumberFormat="1" applyFont="1" applyFill="1" applyBorder="1" applyAlignment="1">
      <alignment horizontal="right" vertical="center"/>
    </xf>
    <xf numFmtId="0" fontId="33" fillId="0" borderId="79" xfId="0" applyFont="1" applyBorder="1" applyAlignment="1">
      <alignment horizontal="center" vertical="center"/>
    </xf>
    <xf numFmtId="0" fontId="33" fillId="0" borderId="78" xfId="0" applyFont="1" applyBorder="1" applyAlignment="1">
      <alignment horizontal="center" vertical="center"/>
    </xf>
    <xf numFmtId="0" fontId="33" fillId="0" borderId="80" xfId="0" applyFont="1" applyBorder="1" applyAlignment="1">
      <alignment horizontal="center" vertical="center"/>
    </xf>
    <xf numFmtId="0" fontId="9" fillId="39" borderId="72" xfId="63" applyFont="1" applyFill="1" applyBorder="1" applyAlignment="1">
      <alignment horizontal="center"/>
    </xf>
    <xf numFmtId="0" fontId="7" fillId="39" borderId="73" xfId="63" applyFont="1" applyFill="1" applyBorder="1" applyAlignment="1">
      <alignment horizontal="center"/>
    </xf>
    <xf numFmtId="0" fontId="7" fillId="39" borderId="74" xfId="63" applyFont="1" applyFill="1" applyBorder="1" applyAlignment="1">
      <alignment horizontal="center"/>
    </xf>
    <xf numFmtId="0" fontId="7" fillId="39" borderId="42" xfId="63" applyFont="1" applyFill="1" applyBorder="1" applyAlignment="1">
      <alignment horizontal="center"/>
    </xf>
    <xf numFmtId="0" fontId="7" fillId="39" borderId="0" xfId="63" applyFont="1" applyFill="1" applyAlignment="1">
      <alignment horizontal="center"/>
    </xf>
    <xf numFmtId="0" fontId="7" fillId="39" borderId="43" xfId="63" applyFont="1" applyFill="1" applyBorder="1" applyAlignment="1">
      <alignment horizontal="center"/>
    </xf>
    <xf numFmtId="0" fontId="7" fillId="39" borderId="20" xfId="63" applyFont="1" applyFill="1" applyBorder="1" applyAlignment="1">
      <alignment horizontal="center"/>
    </xf>
    <xf numFmtId="0" fontId="7" fillId="39" borderId="33" xfId="63" applyFont="1" applyFill="1" applyBorder="1" applyAlignment="1">
      <alignment horizontal="center"/>
    </xf>
    <xf numFmtId="0" fontId="7" fillId="39" borderId="28" xfId="63" applyFont="1" applyFill="1" applyBorder="1" applyAlignment="1">
      <alignment horizontal="center"/>
    </xf>
    <xf numFmtId="0" fontId="9" fillId="21" borderId="72" xfId="63" applyFont="1" applyFill="1" applyBorder="1" applyAlignment="1">
      <alignment horizontal="center"/>
    </xf>
    <xf numFmtId="0" fontId="7" fillId="21" borderId="73" xfId="63" applyFont="1" applyFill="1" applyBorder="1" applyAlignment="1">
      <alignment horizontal="center"/>
    </xf>
    <xf numFmtId="0" fontId="7" fillId="21" borderId="74" xfId="63" applyFont="1" applyFill="1" applyBorder="1" applyAlignment="1">
      <alignment horizontal="center"/>
    </xf>
    <xf numFmtId="0" fontId="7" fillId="21" borderId="42" xfId="63" applyFont="1" applyFill="1" applyBorder="1" applyAlignment="1">
      <alignment horizontal="center"/>
    </xf>
    <xf numFmtId="0" fontId="7" fillId="21" borderId="0" xfId="63" applyFont="1" applyFill="1" applyAlignment="1">
      <alignment horizontal="center"/>
    </xf>
    <xf numFmtId="0" fontId="7" fillId="21" borderId="43" xfId="63" applyFont="1" applyFill="1" applyBorder="1" applyAlignment="1">
      <alignment horizontal="center"/>
    </xf>
    <xf numFmtId="0" fontId="7" fillId="21" borderId="20" xfId="63" applyFont="1" applyFill="1" applyBorder="1" applyAlignment="1">
      <alignment horizontal="center"/>
    </xf>
    <xf numFmtId="0" fontId="7" fillId="21" borderId="33" xfId="63" applyFont="1" applyFill="1" applyBorder="1" applyAlignment="1">
      <alignment horizontal="center"/>
    </xf>
    <xf numFmtId="0" fontId="7" fillId="21" borderId="28" xfId="63" applyFont="1" applyFill="1" applyBorder="1" applyAlignment="1">
      <alignment horizontal="center"/>
    </xf>
    <xf numFmtId="0" fontId="1" fillId="0" borderId="73" xfId="63" applyBorder="1" applyAlignment="1">
      <alignment horizontal="center"/>
    </xf>
    <xf numFmtId="0" fontId="1" fillId="0" borderId="74" xfId="63" applyBorder="1" applyAlignment="1">
      <alignment horizontal="center"/>
    </xf>
    <xf numFmtId="0" fontId="1" fillId="0" borderId="42" xfId="63" applyBorder="1" applyAlignment="1">
      <alignment horizontal="center"/>
    </xf>
    <xf numFmtId="0" fontId="1" fillId="0" borderId="0" xfId="63" applyAlignment="1">
      <alignment horizontal="center"/>
    </xf>
    <xf numFmtId="0" fontId="1" fillId="0" borderId="43" xfId="63" applyBorder="1" applyAlignment="1">
      <alignment horizontal="center"/>
    </xf>
    <xf numFmtId="0" fontId="1" fillId="0" borderId="20" xfId="63" applyBorder="1" applyAlignment="1">
      <alignment horizontal="center"/>
    </xf>
    <xf numFmtId="0" fontId="1" fillId="0" borderId="33" xfId="63" applyBorder="1" applyAlignment="1">
      <alignment horizontal="center"/>
    </xf>
    <xf numFmtId="0" fontId="1" fillId="0" borderId="28" xfId="63" applyBorder="1" applyAlignment="1">
      <alignment horizontal="center"/>
    </xf>
    <xf numFmtId="0" fontId="3" fillId="31" borderId="73" xfId="63" applyFont="1" applyFill="1" applyBorder="1" applyAlignment="1">
      <alignment horizontal="center" vertical="top" textRotation="180"/>
    </xf>
    <xf numFmtId="0" fontId="3" fillId="31" borderId="74" xfId="63" applyFont="1" applyFill="1" applyBorder="1" applyAlignment="1">
      <alignment horizontal="center" vertical="top" textRotation="180"/>
    </xf>
    <xf numFmtId="0" fontId="3" fillId="31" borderId="42" xfId="63" applyFont="1" applyFill="1" applyBorder="1" applyAlignment="1">
      <alignment horizontal="center" vertical="top" textRotation="180"/>
    </xf>
    <xf numFmtId="0" fontId="3" fillId="31" borderId="43" xfId="63" applyFont="1" applyFill="1" applyBorder="1" applyAlignment="1">
      <alignment horizontal="center" vertical="top" textRotation="180"/>
    </xf>
    <xf numFmtId="0" fontId="3" fillId="31" borderId="20" xfId="63" applyFont="1" applyFill="1" applyBorder="1" applyAlignment="1">
      <alignment horizontal="center" vertical="top" textRotation="180"/>
    </xf>
    <xf numFmtId="0" fontId="3" fillId="31" borderId="28" xfId="63" applyFont="1" applyFill="1" applyBorder="1" applyAlignment="1">
      <alignment horizontal="center" vertical="top" textRotation="180"/>
    </xf>
    <xf numFmtId="0" fontId="6" fillId="32" borderId="87" xfId="63" applyFont="1" applyFill="1" applyBorder="1" applyAlignment="1">
      <alignment horizontal="center"/>
    </xf>
    <xf numFmtId="0" fontId="6" fillId="32" borderId="78" xfId="63" applyFont="1" applyFill="1" applyBorder="1" applyAlignment="1">
      <alignment horizontal="center"/>
    </xf>
    <xf numFmtId="0" fontId="6" fillId="32" borderId="82" xfId="63" applyFont="1" applyFill="1" applyBorder="1" applyAlignment="1">
      <alignment horizontal="center"/>
    </xf>
    <xf numFmtId="0" fontId="6" fillId="32" borderId="84" xfId="63" applyFont="1" applyFill="1" applyBorder="1" applyAlignment="1">
      <alignment horizontal="center"/>
    </xf>
    <xf numFmtId="0" fontId="6" fillId="32" borderId="69" xfId="63" applyFont="1" applyFill="1" applyBorder="1" applyAlignment="1">
      <alignment horizontal="center"/>
    </xf>
    <xf numFmtId="0" fontId="6" fillId="32" borderId="85" xfId="63" applyFont="1" applyFill="1" applyBorder="1" applyAlignment="1">
      <alignment horizontal="center"/>
    </xf>
    <xf numFmtId="0" fontId="6" fillId="32" borderId="80" xfId="63" applyFont="1" applyFill="1" applyBorder="1" applyAlignment="1">
      <alignment horizontal="center"/>
    </xf>
    <xf numFmtId="0" fontId="9" fillId="31" borderId="84" xfId="63" applyFont="1" applyFill="1" applyBorder="1" applyAlignment="1">
      <alignment horizontal="center"/>
    </xf>
    <xf numFmtId="0" fontId="9" fillId="31" borderId="69" xfId="63" applyFont="1" applyFill="1" applyBorder="1" applyAlignment="1">
      <alignment horizontal="center"/>
    </xf>
    <xf numFmtId="0" fontId="9" fillId="31" borderId="79" xfId="63" applyFont="1" applyFill="1" applyBorder="1" applyAlignment="1">
      <alignment horizontal="center"/>
    </xf>
  </cellXfs>
  <cellStyles count="9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79" xr:uid="{00000000-0005-0000-0000-00001A000000}"/>
    <cellStyle name="Check Cell" xfId="27" builtinId="23" customBuiltin="1"/>
    <cellStyle name="Comma" xfId="28" builtinId="3"/>
    <cellStyle name="Comma 2" xfId="29" xr:uid="{00000000-0005-0000-0000-00001D000000}"/>
    <cellStyle name="Comma 2 2" xfId="61" xr:uid="{00000000-0005-0000-0000-00001E000000}"/>
    <cellStyle name="Comma 2 3" xfId="94" xr:uid="{00000000-0005-0000-0000-00001F000000}"/>
    <cellStyle name="Comma 3" xfId="30" xr:uid="{00000000-0005-0000-0000-000020000000}"/>
    <cellStyle name="Comma 3 2" xfId="31" xr:uid="{00000000-0005-0000-0000-000021000000}"/>
    <cellStyle name="Comma 3 2 2" xfId="80" xr:uid="{00000000-0005-0000-0000-000022000000}"/>
    <cellStyle name="Comma 3 3" xfId="62" xr:uid="{00000000-0005-0000-0000-000023000000}"/>
    <cellStyle name="Comma 4" xfId="32" xr:uid="{00000000-0005-0000-0000-000024000000}"/>
    <cellStyle name="Comma 4 2" xfId="33" xr:uid="{00000000-0005-0000-0000-000025000000}"/>
    <cellStyle name="Comma 4 2 2" xfId="82" xr:uid="{00000000-0005-0000-0000-000026000000}"/>
    <cellStyle name="Comma 4 3" xfId="81" xr:uid="{00000000-0005-0000-0000-000027000000}"/>
    <cellStyle name="Comma 5" xfId="93" xr:uid="{00000000-0005-0000-0000-000028000000}"/>
    <cellStyle name="Comma0" xfId="96" xr:uid="{00000000-0005-0000-0000-000029000000}"/>
    <cellStyle name="Comma0 2" xfId="97" xr:uid="{00000000-0005-0000-0000-00002A000000}"/>
    <cellStyle name="Currency0" xfId="98" xr:uid="{00000000-0005-0000-0000-00002B000000}"/>
    <cellStyle name="Explanatory Text" xfId="34" builtinId="53" customBuiltin="1"/>
    <cellStyle name="Followed Hyperlink" xfId="59" builtinId="9" hidden="1"/>
    <cellStyle name="Followed Hyperlink" xfId="57" builtinId="9" hidde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58" builtinId="8" hidden="1"/>
    <cellStyle name="Hyperlink" xfId="56" builtinId="8" hidden="1"/>
    <cellStyle name="Hyperlink" xfId="69" builtinId="8"/>
    <cellStyle name="Hyperlink 2" xfId="71" xr:uid="{00000000-0005-0000-0000-000037000000}"/>
    <cellStyle name="Input" xfId="40" builtinId="20" customBuiltin="1"/>
    <cellStyle name="Input 2" xfId="83" xr:uid="{00000000-0005-0000-0000-000039000000}"/>
    <cellStyle name="Linked Cell" xfId="41" builtinId="24" customBuiltin="1"/>
    <cellStyle name="Neutral" xfId="42" builtinId="28" customBuiltin="1"/>
    <cellStyle name="Normal" xfId="0" builtinId="0"/>
    <cellStyle name="Normal 2" xfId="43" xr:uid="{00000000-0005-0000-0000-00003D000000}"/>
    <cellStyle name="Normal 2 2" xfId="63" xr:uid="{00000000-0005-0000-0000-00003E000000}"/>
    <cellStyle name="Normal 2 2 2" xfId="70" xr:uid="{00000000-0005-0000-0000-00003F000000}"/>
    <cellStyle name="Normal 2 3" xfId="72" xr:uid="{00000000-0005-0000-0000-000040000000}"/>
    <cellStyle name="Normal 2 4" xfId="95" xr:uid="{00000000-0005-0000-0000-000041000000}"/>
    <cellStyle name="Normal 3" xfId="60" xr:uid="{00000000-0005-0000-0000-000042000000}"/>
    <cellStyle name="Normal 3 2" xfId="68" xr:uid="{00000000-0005-0000-0000-000043000000}"/>
    <cellStyle name="Normal 3 2 2" xfId="73" xr:uid="{00000000-0005-0000-0000-000044000000}"/>
    <cellStyle name="Normal 4" xfId="74" xr:uid="{00000000-0005-0000-0000-000045000000}"/>
    <cellStyle name="Normal 4 2" xfId="75" xr:uid="{00000000-0005-0000-0000-000046000000}"/>
    <cellStyle name="Normal 5" xfId="76" xr:uid="{00000000-0005-0000-0000-000047000000}"/>
    <cellStyle name="Normal 5 2" xfId="91" xr:uid="{00000000-0005-0000-0000-000048000000}"/>
    <cellStyle name="Normal_Sqdn_rqmnts" xfId="44" xr:uid="{00000000-0005-0000-0000-000049000000}"/>
    <cellStyle name="Normal_VF-VFA 18 May 01" xfId="45" xr:uid="{00000000-0005-0000-0000-00004A000000}"/>
    <cellStyle name="Normal1" xfId="77" xr:uid="{00000000-0005-0000-0000-00004B000000}"/>
    <cellStyle name="Normal1 2" xfId="92" xr:uid="{00000000-0005-0000-0000-00004C000000}"/>
    <cellStyle name="Normal2" xfId="78" xr:uid="{00000000-0005-0000-0000-00004D000000}"/>
    <cellStyle name="Note" xfId="46" builtinId="10" customBuiltin="1"/>
    <cellStyle name="Note 2" xfId="64" xr:uid="{00000000-0005-0000-0000-00004F000000}"/>
    <cellStyle name="Note 2 2" xfId="90" xr:uid="{00000000-0005-0000-0000-000050000000}"/>
    <cellStyle name="Note 3" xfId="84" xr:uid="{00000000-0005-0000-0000-000051000000}"/>
    <cellStyle name="Output" xfId="47" builtinId="21" customBuiltin="1"/>
    <cellStyle name="Output 2" xfId="85" xr:uid="{00000000-0005-0000-0000-000053000000}"/>
    <cellStyle name="Percent 2" xfId="48" xr:uid="{00000000-0005-0000-0000-000054000000}"/>
    <cellStyle name="Percent 2 2" xfId="66" xr:uid="{00000000-0005-0000-0000-000055000000}"/>
    <cellStyle name="Percent 3" xfId="49" xr:uid="{00000000-0005-0000-0000-000056000000}"/>
    <cellStyle name="Percent 3 2" xfId="50" xr:uid="{00000000-0005-0000-0000-000057000000}"/>
    <cellStyle name="Percent 3 2 2" xfId="86" xr:uid="{00000000-0005-0000-0000-000058000000}"/>
    <cellStyle name="Percent 3 3" xfId="67" xr:uid="{00000000-0005-0000-0000-000059000000}"/>
    <cellStyle name="Percent 4" xfId="51" xr:uid="{00000000-0005-0000-0000-00005A000000}"/>
    <cellStyle name="Percent 4 2" xfId="52" xr:uid="{00000000-0005-0000-0000-00005B000000}"/>
    <cellStyle name="Percent 4 2 2" xfId="88" xr:uid="{00000000-0005-0000-0000-00005C000000}"/>
    <cellStyle name="Percent 4 3" xfId="87" xr:uid="{00000000-0005-0000-0000-00005D000000}"/>
    <cellStyle name="Percent 5" xfId="65" xr:uid="{00000000-0005-0000-0000-00005E000000}"/>
    <cellStyle name="Title" xfId="53" builtinId="15" customBuiltin="1"/>
    <cellStyle name="Total" xfId="54" builtinId="25" customBuiltin="1"/>
    <cellStyle name="Total 2" xfId="89" xr:uid="{00000000-0005-0000-0000-000061000000}"/>
    <cellStyle name="Warning Text" xfId="55" builtinId="11" customBuiltin="1"/>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xdr:col>
      <xdr:colOff>1955437</xdr:colOff>
      <xdr:row>20</xdr:row>
      <xdr:rowOff>178594</xdr:rowOff>
    </xdr:to>
    <xdr:sp macro="" textlink="">
      <xdr:nvSpPr>
        <xdr:cNvPr id="6" name="Text Box 65540">
          <a:extLst>
            <a:ext uri="{FF2B5EF4-FFF2-40B4-BE49-F238E27FC236}">
              <a16:creationId xmlns:a16="http://schemas.microsoft.com/office/drawing/2014/main" id="{00000000-0008-0000-0100-000006000000}"/>
            </a:ext>
          </a:extLst>
        </xdr:cNvPr>
        <xdr:cNvSpPr txBox="1">
          <a:spLocks noChangeArrowheads="1"/>
        </xdr:cNvSpPr>
      </xdr:nvSpPr>
      <xdr:spPr bwMode="auto">
        <a:xfrm>
          <a:off x="381000" y="9201150"/>
          <a:ext cx="3003187" cy="1321594"/>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5 Plane CVW</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1.80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9</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28.0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35.7%</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8</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86</xdr:col>
      <xdr:colOff>0</xdr:colOff>
      <xdr:row>0</xdr:row>
      <xdr:rowOff>178593</xdr:rowOff>
    </xdr:from>
    <xdr:ext cx="10108406" cy="9596438"/>
    <xdr:sp macro="" textlink="">
      <xdr:nvSpPr>
        <xdr:cNvPr id="7" name="Text Box 65540">
          <a:extLst>
            <a:ext uri="{FF2B5EF4-FFF2-40B4-BE49-F238E27FC236}">
              <a16:creationId xmlns:a16="http://schemas.microsoft.com/office/drawing/2014/main" id="{00000000-0008-0000-0100-000007000000}"/>
            </a:ext>
          </a:extLst>
        </xdr:cNvPr>
        <xdr:cNvSpPr txBox="1">
          <a:spLocks noChangeArrowheads="1"/>
        </xdr:cNvSpPr>
      </xdr:nvSpPr>
      <xdr:spPr bwMode="auto">
        <a:xfrm>
          <a:off x="35909250" y="178593"/>
          <a:ext cx="10108406" cy="9596438"/>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and CVW Fallon columns represent the total number of aircrew who have completed the events during the current FRTP and is affected by aircrew turnover.  COMPTUEX is reported for the entire unit as SAT/UNSAT; completion of COMPTUEX results in a SAT.  Completion credit for COMPTUEX remain until the end of the FRTP cycle, regardless of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Mountain Flying school is a lifetime qualification.  "Completion" is defined as successful graduation of approved courses listed in the Joint HSC Wing 3500.1 (series) Wing Training Manual, including (but not limited to) the NAWDC Mountain Flying School course or the High Altitude Army National Guard Training (HAATS) course.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the 20-mm gun requires expending 1200 rounds (600 day and 600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Advanced Precision Kill Weapon System (APKWS) guided rockets is defined as expending 4 live rounds.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AGM-114 HELLFIRE missile involves expending one live missile or CATM on a certified range. If a CATM is used on a flight, 	     the crew shall not log "HELLFIRE, AGM-114" or "HELLFIRE (INERT)" on the weapons page in SHARP. Annotate that a CATM was used in the remarks 	     page.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(e)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(f)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IAW Joint HSC Wing SOP, crew-served weapon (CSW) currency is defined as an AG expending 400 rounds every 90 days.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For CVW 5:  CVW 5 squadrons fall under C7FINST 3501.1 (series) (Seventh Fleet Training Program) that requires formal strike group certification every 24 months.  CVW 5 ordnance, including High Training Value ordnance, will be treated as End-to-End ordnance for T&amp;R reporting purposes.  Completion of ARP satisfies both ARP and CVW Fallon, completion of Exercise Valiant Shielf satisfies COMPTUEX.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See Crew Composition Requirements Matrix below.  Guidance does not supercede missions already dictated by T/M/S NATOPS Flight Manual.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9.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10.  Joint HSC Wing Training Manual (COMHELSEACOMBATWINGPACINST/COMHELSEACOMBATWINGLANTINST 3500.1(series)) delineates specific aircrew requirements and applicable reporting guidelines.  Download nstruction at: https://usff.navy.deps.mil/sites/cnal-cmds2/CHSCWP/INSTRUCTIONS/Forms/AllItems.aspx</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2</xdr:col>
      <xdr:colOff>1955437</xdr:colOff>
      <xdr:row>19</xdr:row>
      <xdr:rowOff>0</xdr:rowOff>
    </xdr:to>
    <xdr:sp macro="" textlink="">
      <xdr:nvSpPr>
        <xdr:cNvPr id="6" name="Text Box 65540">
          <a:extLst>
            <a:ext uri="{FF2B5EF4-FFF2-40B4-BE49-F238E27FC236}">
              <a16:creationId xmlns:a16="http://schemas.microsoft.com/office/drawing/2014/main" id="{00000000-0008-0000-0200-000006000000}"/>
            </a:ext>
          </a:extLst>
        </xdr:cNvPr>
        <xdr:cNvSpPr txBox="1">
          <a:spLocks noChangeArrowheads="1"/>
        </xdr:cNvSpPr>
      </xdr:nvSpPr>
      <xdr:spPr bwMode="auto">
        <a:xfrm>
          <a:off x="381000" y="8439150"/>
          <a:ext cx="3003187" cy="1333500"/>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1 Plane MIW</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1</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2</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25.8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53.7</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6</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63</xdr:col>
      <xdr:colOff>0</xdr:colOff>
      <xdr:row>1</xdr:row>
      <xdr:rowOff>0</xdr:rowOff>
    </xdr:from>
    <xdr:ext cx="9917205" cy="7810500"/>
    <xdr:sp macro="" textlink="">
      <xdr:nvSpPr>
        <xdr:cNvPr id="11" name="Text Box 65540">
          <a:extLst>
            <a:ext uri="{FF2B5EF4-FFF2-40B4-BE49-F238E27FC236}">
              <a16:creationId xmlns:a16="http://schemas.microsoft.com/office/drawing/2014/main" id="{00000000-0008-0000-0200-00000B000000}"/>
            </a:ext>
          </a:extLst>
        </xdr:cNvPr>
        <xdr:cNvSpPr txBox="1">
          <a:spLocks noChangeArrowheads="1"/>
        </xdr:cNvSpPr>
      </xdr:nvSpPr>
      <xdr:spPr bwMode="auto">
        <a:xfrm>
          <a:off x="27129441" y="437029"/>
          <a:ext cx="9917205" cy="7810500"/>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ISATT and CERTEX are reported for the entire unit as SAT/UNSAT.  Completion credit for ISATT and CERTEX remain until the end of the FRTP cycle, regardless of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the Mk-64/65 AMNS Neutralizer requires expending 4 live fire engagements, two against a bottom mine and two against a 	      moored mine, per AMCM Level 2 aircrewman.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IAW Joint HSC Wing SOP, crew-served weapon (CSW) currency is defined as an AG expending 400 rounds every 90 days.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See Crew Composition Requirements Matrix below.  Guidance does not supercede missions already dictated by T/M/S NATOPS Flight Manual.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Joint HSC Wing Training Manual (COMHELSEACOMBATWINGPACINST/COMHELSEACOMBATWINGLANTINST 3500.1(series)) delineates specific aircrew requirements and applicable reporting guidelines.  Download nstruction at: https://usff.navy.deps.mil/sites/cnal-cmds2/CHSCWP/INSTRUCTIONS/Forms/AllItems.aspx</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1955437</xdr:colOff>
      <xdr:row>19</xdr:row>
      <xdr:rowOff>178594</xdr:rowOff>
    </xdr:to>
    <xdr:sp macro="" textlink="">
      <xdr:nvSpPr>
        <xdr:cNvPr id="7" name="Text Box 65540">
          <a:extLst>
            <a:ext uri="{FF2B5EF4-FFF2-40B4-BE49-F238E27FC236}">
              <a16:creationId xmlns:a16="http://schemas.microsoft.com/office/drawing/2014/main" id="{00000000-0008-0000-0300-000007000000}"/>
            </a:ext>
          </a:extLst>
        </xdr:cNvPr>
        <xdr:cNvSpPr txBox="1">
          <a:spLocks noChangeArrowheads="1"/>
        </xdr:cNvSpPr>
      </xdr:nvSpPr>
      <xdr:spPr bwMode="auto">
        <a:xfrm>
          <a:off x="381000" y="8820150"/>
          <a:ext cx="3003187" cy="1321594"/>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1 Plane RFS</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1</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2</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25.8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23.8%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7</a:t>
          </a:r>
        </a:p>
        <a:p>
          <a:pPr algn="l" rtl="0">
            <a:defRPr sz="1000"/>
          </a:pP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69</xdr:col>
      <xdr:colOff>0</xdr:colOff>
      <xdr:row>0</xdr:row>
      <xdr:rowOff>285751</xdr:rowOff>
    </xdr:from>
    <xdr:ext cx="10001250" cy="8341178"/>
    <xdr:sp macro="" textlink="">
      <xdr:nvSpPr>
        <xdr:cNvPr id="9" name="Text Box 65540">
          <a:extLst>
            <a:ext uri="{FF2B5EF4-FFF2-40B4-BE49-F238E27FC236}">
              <a16:creationId xmlns:a16="http://schemas.microsoft.com/office/drawing/2014/main" id="{00000000-0008-0000-0300-000009000000}"/>
            </a:ext>
          </a:extLst>
        </xdr:cNvPr>
        <xdr:cNvSpPr txBox="1">
          <a:spLocks noChangeArrowheads="1"/>
        </xdr:cNvSpPr>
      </xdr:nvSpPr>
      <xdr:spPr bwMode="auto">
        <a:xfrm>
          <a:off x="29473071" y="285751"/>
          <a:ext cx="10001250" cy="8341178"/>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Mountain Flying school is a lifetime qualification.  "Completion" is defined as successful graduation of approved courses listed in the Joint HSC Wing 3500.1 (series) Wing Training Manual, including (but not limited to) the NAWDC Mountain Flying School course or the High Altitude Army National Guard Training (HAATS) course.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AGM-114 HELLFIRE missile involves expending one live missile or CATM on a certified range. If a CATM is used on a flight,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9.  Joint HSC Wing Training Manual (COMHELSEACOMBATWINGPACINST/COMHELSEACOMBATWINGLANTINST 3500.1(series)) delineates specific aircrew requirements and applicable reporting guidelines.  Download nstruction at: https://usff.navy.deps.mil/sites/cnal-cmds2/CHSCWP/INSTRUCTIONS/Forms/AllItems.aspx</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12</xdr:row>
      <xdr:rowOff>0</xdr:rowOff>
    </xdr:from>
    <xdr:to>
      <xdr:col>2</xdr:col>
      <xdr:colOff>1955437</xdr:colOff>
      <xdr:row>19</xdr:row>
      <xdr:rowOff>0</xdr:rowOff>
    </xdr:to>
    <xdr:sp macro="" textlink="">
      <xdr:nvSpPr>
        <xdr:cNvPr id="7" name="Text Box 65540">
          <a:extLst>
            <a:ext uri="{FF2B5EF4-FFF2-40B4-BE49-F238E27FC236}">
              <a16:creationId xmlns:a16="http://schemas.microsoft.com/office/drawing/2014/main" id="{00000000-0008-0000-0400-000007000000}"/>
            </a:ext>
          </a:extLst>
        </xdr:cNvPr>
        <xdr:cNvSpPr txBox="1">
          <a:spLocks noChangeArrowheads="1"/>
        </xdr:cNvSpPr>
      </xdr:nvSpPr>
      <xdr:spPr bwMode="auto">
        <a:xfrm>
          <a:off x="381000" y="8439150"/>
          <a:ext cx="3003187" cy="1333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1 Plane SUW</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1</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2</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25.8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29.7%</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6</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54</xdr:col>
      <xdr:colOff>0</xdr:colOff>
      <xdr:row>1</xdr:row>
      <xdr:rowOff>0</xdr:rowOff>
    </xdr:from>
    <xdr:ext cx="10014857" cy="8382000"/>
    <xdr:sp macro="" textlink="">
      <xdr:nvSpPr>
        <xdr:cNvPr id="13" name="Text Box 65540">
          <a:extLst>
            <a:ext uri="{FF2B5EF4-FFF2-40B4-BE49-F238E27FC236}">
              <a16:creationId xmlns:a16="http://schemas.microsoft.com/office/drawing/2014/main" id="{00000000-0008-0000-0400-00000D000000}"/>
            </a:ext>
          </a:extLst>
        </xdr:cNvPr>
        <xdr:cNvSpPr txBox="1">
          <a:spLocks noChangeArrowheads="1"/>
        </xdr:cNvSpPr>
      </xdr:nvSpPr>
      <xdr:spPr bwMode="auto">
        <a:xfrm>
          <a:off x="24057429" y="435429"/>
          <a:ext cx="10014857" cy="8382000"/>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ISATT and CERTEX are reported for the entire unit as SAT/UNSAT.  Completion credit for ISATT and CERTEX remain until the end of the FRTP cycle, regardless of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AGM-114 HELLFIRE missile involves expending one live missile or CATM on a certified range. If a CATM is used on a flight,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Joint HSC Wing Training Manual (COMHELSEACOMBATWINGPACINST/COMHELSEACOMBATWINGLANTINST 3500.1(series)) delineates specific aircrew requirements and applicable reporting guidelines.  Download nstruction at: https://usff.navy.deps.mil/sites/cnal-cmds2/CHSCWP/INSTRUCTIONS/Forms/AllItems.aspx</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12</xdr:row>
      <xdr:rowOff>0</xdr:rowOff>
    </xdr:from>
    <xdr:to>
      <xdr:col>2</xdr:col>
      <xdr:colOff>2202656</xdr:colOff>
      <xdr:row>19</xdr:row>
      <xdr:rowOff>0</xdr:rowOff>
    </xdr:to>
    <xdr:sp macro="" textlink="">
      <xdr:nvSpPr>
        <xdr:cNvPr id="7" name="Text Box 65540">
          <a:extLst>
            <a:ext uri="{FF2B5EF4-FFF2-40B4-BE49-F238E27FC236}">
              <a16:creationId xmlns:a16="http://schemas.microsoft.com/office/drawing/2014/main" id="{00000000-0008-0000-0500-000007000000}"/>
            </a:ext>
          </a:extLst>
        </xdr:cNvPr>
        <xdr:cNvSpPr txBox="1">
          <a:spLocks noChangeArrowheads="1"/>
        </xdr:cNvSpPr>
      </xdr:nvSpPr>
      <xdr:spPr bwMode="auto">
        <a:xfrm>
          <a:off x="381000" y="8439150"/>
          <a:ext cx="3250406" cy="1333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2 Plane CLF HUM</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2</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1.5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3</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25.8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29.7%</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6</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53</xdr:col>
      <xdr:colOff>0</xdr:colOff>
      <xdr:row>1</xdr:row>
      <xdr:rowOff>0</xdr:rowOff>
    </xdr:from>
    <xdr:ext cx="10025062" cy="8203406"/>
    <xdr:sp macro="" textlink="">
      <xdr:nvSpPr>
        <xdr:cNvPr id="9" name="Text Box 65540">
          <a:extLst>
            <a:ext uri="{FF2B5EF4-FFF2-40B4-BE49-F238E27FC236}">
              <a16:creationId xmlns:a16="http://schemas.microsoft.com/office/drawing/2014/main" id="{00000000-0008-0000-0500-000009000000}"/>
            </a:ext>
          </a:extLst>
        </xdr:cNvPr>
        <xdr:cNvSpPr txBox="1">
          <a:spLocks noChangeArrowheads="1"/>
        </xdr:cNvSpPr>
      </xdr:nvSpPr>
      <xdr:spPr bwMode="auto">
        <a:xfrm>
          <a:off x="23907750" y="440531"/>
          <a:ext cx="10025062" cy="8203406"/>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ISATT is reported for the entire unit as SAT/UNSAT.  Completion credit for ISATT remain until the end of the FRTP cycle, regardless of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AGM-114 HELLFIRE missile involves expending one live missile or CATM on a certified range. If a CATM is used on a flight,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Joint HSC Wing Training Manual (COMHELSEACOMBATWINGPACINST/COMHELSEACOMBATWINGLANTINST 3500.1(series)) delineates specific aircrew requirements and applicable reporting guidelines.  Download nstruction at: https://usff.navy.deps.mil/sites/cnal-cmds2/CHSCWP/INSTRUCTIONS/Forms/AllItems.aspx</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1955437</xdr:colOff>
      <xdr:row>19</xdr:row>
      <xdr:rowOff>178594</xdr:rowOff>
    </xdr:to>
    <xdr:sp macro="" textlink="">
      <xdr:nvSpPr>
        <xdr:cNvPr id="6" name="Text Box 65540">
          <a:extLst>
            <a:ext uri="{FF2B5EF4-FFF2-40B4-BE49-F238E27FC236}">
              <a16:creationId xmlns:a16="http://schemas.microsoft.com/office/drawing/2014/main" id="{00000000-0008-0000-0600-000006000000}"/>
            </a:ext>
          </a:extLst>
        </xdr:cNvPr>
        <xdr:cNvSpPr txBox="1">
          <a:spLocks noChangeArrowheads="1"/>
        </xdr:cNvSpPr>
      </xdr:nvSpPr>
      <xdr:spPr bwMode="auto">
        <a:xfrm>
          <a:off x="381000" y="8826500"/>
          <a:ext cx="3003187" cy="1321594"/>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3 Plane EXP</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3</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1.5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4.5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27.8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39.1%</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7</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78</xdr:col>
      <xdr:colOff>0</xdr:colOff>
      <xdr:row>1</xdr:row>
      <xdr:rowOff>0</xdr:rowOff>
    </xdr:from>
    <xdr:ext cx="9771530" cy="8572500"/>
    <xdr:sp macro="" textlink="">
      <xdr:nvSpPr>
        <xdr:cNvPr id="11" name="Text Box 65540">
          <a:extLst>
            <a:ext uri="{FF2B5EF4-FFF2-40B4-BE49-F238E27FC236}">
              <a16:creationId xmlns:a16="http://schemas.microsoft.com/office/drawing/2014/main" id="{00000000-0008-0000-0600-00000B000000}"/>
            </a:ext>
          </a:extLst>
        </xdr:cNvPr>
        <xdr:cNvSpPr txBox="1">
          <a:spLocks noChangeArrowheads="1"/>
        </xdr:cNvSpPr>
      </xdr:nvSpPr>
      <xdr:spPr bwMode="auto">
        <a:xfrm>
          <a:off x="32441029" y="437029"/>
          <a:ext cx="9771530" cy="8572500"/>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CERTEX is reported for the entire unit as SAT/UNSAT.  Completion credit for CERTEX remain until the end of the FRTP cycle, regardless of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Mountain Flying school is a lifetime qualification.  "Completion" is defined as successful graduation of approved courses listed in the Joint HSC Wing 3500.1 (series) Wing Training Manual, including (but not limited to) the NAWDC Mountain Flying School course or the High Altitude Army National Guard Training (HAATS) course.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AGM-114 HELLFIRE missile involves expending one live missile or CATM on a certified range. If a CATM is used on a 	      flight,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9.  Joint HSC Wing Training Manual (COMHELSEACOMBATWINGPACINST/COMHELSEACOMBATWINGLANTINST 3500.1(series)) delineates specific aircrew requirements and applicable reporting guidelines.  Download nstruction at: https://usff.navy.deps.mil/sites/cnal-cmds2/CHSCWP/INSTRUCTIONS/Forms/AllItems.aspx</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1955437</xdr:colOff>
      <xdr:row>20</xdr:row>
      <xdr:rowOff>0</xdr:rowOff>
    </xdr:to>
    <xdr:sp macro="" textlink="">
      <xdr:nvSpPr>
        <xdr:cNvPr id="6" name="Text Box 65540">
          <a:extLst>
            <a:ext uri="{FF2B5EF4-FFF2-40B4-BE49-F238E27FC236}">
              <a16:creationId xmlns:a16="http://schemas.microsoft.com/office/drawing/2014/main" id="{00000000-0008-0000-0700-000006000000}"/>
            </a:ext>
          </a:extLst>
        </xdr:cNvPr>
        <xdr:cNvSpPr txBox="1">
          <a:spLocks noChangeArrowheads="1"/>
        </xdr:cNvSpPr>
      </xdr:nvSpPr>
      <xdr:spPr bwMode="auto">
        <a:xfrm>
          <a:off x="381000" y="8826500"/>
          <a:ext cx="3003187" cy="1333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4 Plane RFS</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4</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1.5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6</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26.6</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22.0%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7</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74</xdr:col>
      <xdr:colOff>0</xdr:colOff>
      <xdr:row>1</xdr:row>
      <xdr:rowOff>0</xdr:rowOff>
    </xdr:from>
    <xdr:ext cx="10025062" cy="8584406"/>
    <xdr:sp macro="" textlink="">
      <xdr:nvSpPr>
        <xdr:cNvPr id="10" name="Text Box 65540">
          <a:extLst>
            <a:ext uri="{FF2B5EF4-FFF2-40B4-BE49-F238E27FC236}">
              <a16:creationId xmlns:a16="http://schemas.microsoft.com/office/drawing/2014/main" id="{00000000-0008-0000-0700-00000A000000}"/>
            </a:ext>
          </a:extLst>
        </xdr:cNvPr>
        <xdr:cNvSpPr txBox="1">
          <a:spLocks noChangeArrowheads="1"/>
        </xdr:cNvSpPr>
      </xdr:nvSpPr>
      <xdr:spPr bwMode="auto">
        <a:xfrm>
          <a:off x="31503938" y="440531"/>
          <a:ext cx="10025062" cy="8584406"/>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FRTP Events.  HARP column represent the total number of aircrew who have completed the events during the current FRTP and is affected by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Mountain Flying school is a lifetime qualification.  "Completion" is defined as successful graduation of approved courses listed in the Joint HSC Wing 3500.1 (series) Wing Training Manual, including (but not limited to) the NAWDC Mountain Flying School course or the High Altitude Army National Guard Training (HAATS) course.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Unguided Rockets (UGR) requires expending two full rocket pods (one day and one night) per PAC.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AGM-114 HELLFIRE missile involves expending one live missile or CATM on a certified range. If a CATM is used on a flight,        </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(c) Initial Qualification for the GAU-21 50-cal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 Initial Qualification for the M-240 7.62-mm gun requires expending 1200 rounds (600 day and 600 night) per AG.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9.  Joint HSC Wing Training Manual (COMHELSEACOMBATWINGPACINST/COMHELSEACOMBATWINGLANTINST 3500.1(series)) delineates specific aircrew requirements and applicable reporting guidelines.  Download nstruction at: https://usff.navy.deps.mil/sites/cnal-cmds2/CHSCWP/INSTRUCTIONS/Forms/AllItems.aspx</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2988469</xdr:colOff>
      <xdr:row>12</xdr:row>
      <xdr:rowOff>11907</xdr:rowOff>
    </xdr:from>
    <xdr:ext cx="184731" cy="264560"/>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769269" y="19550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0</xdr:colOff>
      <xdr:row>11</xdr:row>
      <xdr:rowOff>0</xdr:rowOff>
    </xdr:from>
    <xdr:to>
      <xdr:col>2</xdr:col>
      <xdr:colOff>1955437</xdr:colOff>
      <xdr:row>18</xdr:row>
      <xdr:rowOff>0</xdr:rowOff>
    </xdr:to>
    <xdr:sp macro="" textlink="">
      <xdr:nvSpPr>
        <xdr:cNvPr id="8" name="Text Box 65540">
          <a:extLst>
            <a:ext uri="{FF2B5EF4-FFF2-40B4-BE49-F238E27FC236}">
              <a16:creationId xmlns:a16="http://schemas.microsoft.com/office/drawing/2014/main" id="{00000000-0008-0000-0800-000008000000}"/>
            </a:ext>
          </a:extLst>
        </xdr:cNvPr>
        <xdr:cNvSpPr txBox="1">
          <a:spLocks noChangeArrowheads="1"/>
        </xdr:cNvSpPr>
      </xdr:nvSpPr>
      <xdr:spPr bwMode="auto">
        <a:xfrm>
          <a:off x="381000" y="8064500"/>
          <a:ext cx="3003187" cy="1333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algn="l" rtl="0">
            <a:defRPr sz="1000"/>
          </a:pPr>
          <a:r>
            <a:rPr lang="en-US" sz="1000" b="1" i="0" u="sng" strike="noStrike" baseline="0">
              <a:solidFill>
                <a:schemeClr val="tx1"/>
              </a:solidFill>
              <a:latin typeface="Arial" panose="020B0604020202020204" pitchFamily="34" charset="0"/>
              <a:ea typeface="Calibri"/>
              <a:cs typeface="Arial" panose="020B0604020202020204" pitchFamily="34" charset="0"/>
            </a:rPr>
            <a:t>Readiness Standards HSC MH-60S 4 PAA SOF</a:t>
          </a:r>
          <a:endParaRPr lang="en-US" sz="1000" b="0" i="0" u="none" strike="noStrike" baseline="0">
            <a:solidFill>
              <a:schemeClr val="tx1"/>
            </a:solidFill>
            <a:latin typeface="Arial" panose="020B0604020202020204" pitchFamily="34" charset="0"/>
            <a:ea typeface="Calibri"/>
            <a:cs typeface="Arial" panose="020B0604020202020204" pitchFamily="34" charset="0"/>
          </a:endParaRP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PAA = 4</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Crew/Seat Ratio = 1.5</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Crews = 6</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ESL = 2.0</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100% T&amp;R Matrix = 25.3</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Sim Fidelity % =  10.8%</a:t>
          </a:r>
        </a:p>
        <a:p>
          <a:pPr algn="l" rtl="0">
            <a:defRPr sz="1000"/>
          </a:pPr>
          <a:r>
            <a:rPr lang="en-US" sz="1000" b="0" i="0" u="none" strike="noStrike" baseline="0">
              <a:solidFill>
                <a:schemeClr val="tx1"/>
              </a:solidFill>
              <a:latin typeface="Arial" panose="020B0604020202020204" pitchFamily="34" charset="0"/>
              <a:ea typeface="Calibri"/>
              <a:cs typeface="Arial" panose="020B0604020202020204" pitchFamily="34" charset="0"/>
            </a:rPr>
            <a:t>Crew Composition:  See Note 6</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68</xdr:col>
      <xdr:colOff>0</xdr:colOff>
      <xdr:row>0</xdr:row>
      <xdr:rowOff>440530</xdr:rowOff>
    </xdr:from>
    <xdr:ext cx="9644062" cy="8191501"/>
    <xdr:sp macro="" textlink="">
      <xdr:nvSpPr>
        <xdr:cNvPr id="9" name="Text Box 65540">
          <a:extLst>
            <a:ext uri="{FF2B5EF4-FFF2-40B4-BE49-F238E27FC236}">
              <a16:creationId xmlns:a16="http://schemas.microsoft.com/office/drawing/2014/main" id="{00000000-0008-0000-0800-000009000000}"/>
            </a:ext>
          </a:extLst>
        </xdr:cNvPr>
        <xdr:cNvSpPr txBox="1">
          <a:spLocks noChangeArrowheads="1"/>
        </xdr:cNvSpPr>
      </xdr:nvSpPr>
      <xdr:spPr bwMode="auto">
        <a:xfrm>
          <a:off x="29051250" y="440530"/>
          <a:ext cx="9644062" cy="8191501"/>
        </a:xfrm>
        <a:prstGeom prst="rect">
          <a:avLst/>
        </a:prstGeom>
        <a:solidFill>
          <a:sysClr val="window" lastClr="FFFFFF"/>
        </a:solidFill>
        <a:ln w="15875">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Expended High Training Value (HTV) Ordnance is tied to the individual aircrew and does not count toward a squadron's overall readiness after the active aircrew departs the squadron.  When a visitor expends ordnance out of a squadron's NCEA, the visitor's expenditure does not contribute to the squadron's readiness.  HTV ordnance expenditures by active aircrew (as reflected by the Ef section) remain valid towards readiness credit until the end of the FRTP in which it was expended.  Currency requirements are graded separately and are accounted for in the Pf section.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HARP column represent the total number of aircrew who have completed the events during the current FRTP and is affected by aircrew turnover.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Weapons Initial Qualifications are specific to each individual weapon and is granted only to the Pilot at the Controls (PAC)/Aerial Gunner (AG) performing the weapons expenditure.  These expenditures shall be logged in the "Weapons" section of SHARP to track expenditures and range utilization.  The Initial Qualification completion shall also be logged under the "Qualifications" section of SHARP for individual aircrew tracking purposes.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 Initial Qualification for the AGM-114 HELLFIRE missile involves expending one live missile or CATM on a certified range. If a CATM is used on a 	     flight, the crew shall not log "HELLFIRE, AGM-114" or "HELLFIRE (INERT)" on the weapons page in SHARP. Annotate that a CATM was used in 	     the remarks page.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(b)  Initial Qualification for the GAU-17 and M240 as per Dedicated Special Operations Support Syllabus.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IAW Joint HSC Wing SOP, strafe weapons currency requires expending live ordnance every 90 days.  Currency is defined as the PAC expending either 300 rounds of 20-mm ammunition or 9 UGR.  In order to gain currency, the PAC must have previously completed initial qualification for the weapon being utilized.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IAW Joint HSC Wing SOP, crew-served weapon (CSW) currency is defined as an AG expending 400 rounds every 90 days.  Completing an initial qualification confers 90 days' worth of currency.</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See Crew Composition Requirements Matrix below.  Guidance does not supercede missions already dictated by T/M/S NATOPS Flight Manual.</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Task to Sub-Task List below.  Completion of any combination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8.  HM qualification per ROC/POE (OPNAVINST C3501.392A).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9.  Joint HSC Wing Training Manual (COMHELSEACOMBATWINGPACINST/COMHELSEACOMBATWINGLANTINST 3500.1(series)) delineates specific aircrew requirements and applicable reporting guidelines.  Download nstruction at: https://usff.navy.deps.mil/sites/cnal-cmds2/CHSCWP/INSTRUCTIONS/Forms/AllItems.aspx</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b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tabSelected="1" zoomScaleNormal="100" workbookViewId="0">
      <selection activeCell="A26" sqref="A26"/>
    </sheetView>
  </sheetViews>
  <sheetFormatPr defaultColWidth="9.140625" defaultRowHeight="15" x14ac:dyDescent="0.25"/>
  <cols>
    <col min="1" max="1" width="57.85546875" style="8" bestFit="1" customWidth="1"/>
    <col min="2" max="2" width="11.42578125" style="8" customWidth="1"/>
    <col min="3" max="3" width="72" style="8" customWidth="1"/>
    <col min="4" max="16384" width="9.140625" style="8"/>
  </cols>
  <sheetData>
    <row r="1" spans="1:3" ht="15.75" thickBot="1" x14ac:dyDescent="0.3">
      <c r="A1" s="6" t="s">
        <v>0</v>
      </c>
      <c r="B1" s="7" t="s">
        <v>1</v>
      </c>
    </row>
    <row r="2" spans="1:3" x14ac:dyDescent="0.25">
      <c r="A2" s="613" t="s">
        <v>2</v>
      </c>
      <c r="B2" s="614">
        <v>44825</v>
      </c>
      <c r="C2" s="9" t="str">
        <f t="shared" ref="C2:C12" ca="1" si="0">IF(B2&gt;NOW()-90," ! NEW","")</f>
        <v xml:space="preserve"> ! NEW</v>
      </c>
    </row>
    <row r="3" spans="1:3" x14ac:dyDescent="0.25">
      <c r="A3" s="613" t="s">
        <v>3</v>
      </c>
      <c r="B3" s="614">
        <v>44825</v>
      </c>
      <c r="C3" s="9" t="str">
        <f ca="1">IF(B3&gt;NOW()-90," ! NEW","")</f>
        <v xml:space="preserve"> ! NEW</v>
      </c>
    </row>
    <row r="4" spans="1:3" x14ac:dyDescent="0.25">
      <c r="A4" s="613" t="s">
        <v>4</v>
      </c>
      <c r="B4" s="488">
        <v>44825</v>
      </c>
      <c r="C4" s="9" t="str">
        <f ca="1">IF(B4&gt;NOW()-90," ! NEW","")</f>
        <v xml:space="preserve"> ! NEW</v>
      </c>
    </row>
    <row r="5" spans="1:3" x14ac:dyDescent="0.25">
      <c r="A5" s="613" t="s">
        <v>5</v>
      </c>
      <c r="B5" s="614">
        <v>44825</v>
      </c>
      <c r="C5" s="9" t="str">
        <f ca="1">IF(B5&gt;NOW()-90," ! NEW","")</f>
        <v xml:space="preserve"> ! NEW</v>
      </c>
    </row>
    <row r="6" spans="1:3" x14ac:dyDescent="0.25">
      <c r="A6" s="613" t="s">
        <v>6</v>
      </c>
      <c r="B6" s="614">
        <v>44825</v>
      </c>
      <c r="C6" s="9" t="str">
        <f t="shared" ca="1" si="0"/>
        <v xml:space="preserve"> ! NEW</v>
      </c>
    </row>
    <row r="7" spans="1:3" x14ac:dyDescent="0.25">
      <c r="A7" s="613" t="s">
        <v>7</v>
      </c>
      <c r="B7" s="614">
        <v>44825</v>
      </c>
      <c r="C7" s="9" t="str">
        <f t="shared" ca="1" si="0"/>
        <v xml:space="preserve"> ! NEW</v>
      </c>
    </row>
    <row r="8" spans="1:3" x14ac:dyDescent="0.25">
      <c r="A8" s="613" t="s">
        <v>8</v>
      </c>
      <c r="B8" s="614">
        <v>44825</v>
      </c>
      <c r="C8" s="9" t="str">
        <f t="shared" ca="1" si="0"/>
        <v xml:space="preserve"> ! NEW</v>
      </c>
    </row>
    <row r="9" spans="1:3" x14ac:dyDescent="0.25">
      <c r="A9" s="613" t="s">
        <v>9</v>
      </c>
      <c r="B9" s="614">
        <v>44825</v>
      </c>
      <c r="C9" s="9" t="str">
        <f t="shared" ca="1" si="0"/>
        <v xml:space="preserve"> ! NEW</v>
      </c>
    </row>
    <row r="10" spans="1:3" x14ac:dyDescent="0.25">
      <c r="A10" s="613" t="s">
        <v>10</v>
      </c>
      <c r="B10" s="488">
        <v>44505</v>
      </c>
      <c r="C10" s="9" t="str">
        <f t="shared" ca="1" si="0"/>
        <v/>
      </c>
    </row>
    <row r="11" spans="1:3" ht="15.75" thickBot="1" x14ac:dyDescent="0.3">
      <c r="A11" s="499" t="s">
        <v>11</v>
      </c>
      <c r="B11" s="488">
        <v>44381</v>
      </c>
      <c r="C11" s="9" t="str">
        <f t="shared" ca="1" si="0"/>
        <v/>
      </c>
    </row>
    <row r="12" spans="1:3" x14ac:dyDescent="0.25">
      <c r="A12" s="51"/>
      <c r="B12" s="52"/>
      <c r="C12" s="9" t="str">
        <f t="shared" ca="1" si="0"/>
        <v/>
      </c>
    </row>
    <row r="13" spans="1:3" ht="15.75" thickBot="1" x14ac:dyDescent="0.3">
      <c r="A13" s="10"/>
      <c r="B13" s="11"/>
    </row>
    <row r="14" spans="1:3" x14ac:dyDescent="0.25">
      <c r="A14" s="685" t="s">
        <v>12</v>
      </c>
      <c r="B14" s="686"/>
      <c r="C14" s="687"/>
    </row>
    <row r="15" spans="1:3" ht="15.75" thickBot="1" x14ac:dyDescent="0.3">
      <c r="A15" s="489" t="s">
        <v>13</v>
      </c>
      <c r="B15" s="490" t="s">
        <v>14</v>
      </c>
      <c r="C15" s="491" t="s">
        <v>15</v>
      </c>
    </row>
    <row r="16" spans="1:3" x14ac:dyDescent="0.25">
      <c r="A16" s="492" t="s">
        <v>10</v>
      </c>
      <c r="B16" s="493">
        <v>44505</v>
      </c>
      <c r="C16" s="494" t="s">
        <v>16</v>
      </c>
    </row>
    <row r="17" spans="1:3" x14ac:dyDescent="0.25">
      <c r="A17" s="615" t="s">
        <v>17</v>
      </c>
      <c r="B17" s="495">
        <v>44720</v>
      </c>
      <c r="C17" s="616" t="s">
        <v>18</v>
      </c>
    </row>
    <row r="18" spans="1:3" x14ac:dyDescent="0.25">
      <c r="A18" s="615" t="s">
        <v>19</v>
      </c>
      <c r="B18" s="495">
        <v>44825</v>
      </c>
      <c r="C18" s="616" t="s">
        <v>20</v>
      </c>
    </row>
    <row r="19" spans="1:3" x14ac:dyDescent="0.25">
      <c r="A19" s="615" t="s">
        <v>19</v>
      </c>
      <c r="B19" s="495">
        <v>44825</v>
      </c>
      <c r="C19" s="616" t="s">
        <v>21</v>
      </c>
    </row>
    <row r="20" spans="1:3" x14ac:dyDescent="0.25">
      <c r="A20" s="615" t="s">
        <v>19</v>
      </c>
      <c r="B20" s="495">
        <v>44825</v>
      </c>
      <c r="C20" s="616" t="s">
        <v>22</v>
      </c>
    </row>
    <row r="21" spans="1:3" x14ac:dyDescent="0.25">
      <c r="A21" s="615" t="s">
        <v>19</v>
      </c>
      <c r="B21" s="495">
        <v>44825</v>
      </c>
      <c r="C21" s="616" t="s">
        <v>23</v>
      </c>
    </row>
    <row r="22" spans="1:3" ht="15.75" thickBot="1" x14ac:dyDescent="0.3">
      <c r="A22" s="496" t="s">
        <v>19</v>
      </c>
      <c r="B22" s="497">
        <v>44825</v>
      </c>
      <c r="C22" s="498" t="s">
        <v>24</v>
      </c>
    </row>
  </sheetData>
  <mergeCells count="1">
    <mergeCell ref="A14:C14"/>
  </mergeCells>
  <hyperlinks>
    <hyperlink ref="A5" location="'MH-60S 1PAA SUW v220921'!Print_Area" display="MH-60S 1PAA SUW v220921" xr:uid="{00000000-0004-0000-0000-000000000000}"/>
    <hyperlink ref="A6" location="'MH-60S 2PAA CLF HUM v220921'!Print_Area" display="MH-60S 2PAA CLF HUM v220921" xr:uid="{00000000-0004-0000-0000-000001000000}"/>
    <hyperlink ref="A7" location="'MH-60S 3PAA EXP v220921'!Print_Area" display="MH-60S 3PAA EXP v220921" xr:uid="{00000000-0004-0000-0000-000002000000}"/>
    <hyperlink ref="A8" location="'MH-60S 4PAA RFS v220921'!Print_Area" display="MH-60S 4PAA RFS v220921" xr:uid="{00000000-0004-0000-0000-000003000000}"/>
    <hyperlink ref="A10" location="'MH-60S FRS Baseline v211105'!Print_Area" display="FRS Baseline" xr:uid="{00000000-0004-0000-0000-000004000000}"/>
    <hyperlink ref="A11" location="'ACTC Mapping v210704'!A1" display="ACTC Mapping" xr:uid="{00000000-0004-0000-0000-000005000000}"/>
    <hyperlink ref="A9" location="'MH-60S 4PAA HSC85 v220921'!Print_Area" display="MH-60S 4PAA HSC85 v220921" xr:uid="{00000000-0004-0000-0000-000006000000}"/>
    <hyperlink ref="A3" location="'MH-60S 1PAA MIW v220921'!Print_Area" display="MH-60S 1PAA MIW v220921" xr:uid="{00000000-0004-0000-0000-000007000000}"/>
    <hyperlink ref="A4" location="'MH-60S 1PAA RFS v220921'!Print_Area" display="MH-60S 1PAA RFS v220921" xr:uid="{00000000-0004-0000-0000-000008000000}"/>
    <hyperlink ref="A2" location="'MH-60S 5PAA CVW v220921'!Print_Area" display="MH-60S 5PAA CVW v220921" xr:uid="{00000000-0004-0000-0000-000009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165"/>
  <sheetViews>
    <sheetView zoomScaleNormal="100" workbookViewId="0">
      <selection sqref="A1:AN74"/>
    </sheetView>
  </sheetViews>
  <sheetFormatPr defaultColWidth="8.85546875" defaultRowHeight="12.75" x14ac:dyDescent="0.2"/>
  <cols>
    <col min="1" max="1" width="8.42578125" style="14" customWidth="1"/>
    <col min="2" max="2" width="9.5703125" style="14" bestFit="1" customWidth="1"/>
    <col min="3" max="3" width="33.42578125" style="14" bestFit="1" customWidth="1"/>
    <col min="4" max="4" width="28.7109375" style="14" customWidth="1"/>
    <col min="5" max="5" width="8.85546875" style="14"/>
    <col min="6" max="6" width="7" style="14" bestFit="1" customWidth="1"/>
    <col min="7" max="7" width="6.28515625" style="15" bestFit="1" customWidth="1"/>
    <col min="8" max="8" width="8.85546875" style="14" customWidth="1"/>
    <col min="9" max="9" width="12.140625" style="14" bestFit="1" customWidth="1"/>
    <col min="10" max="10" width="9.85546875" style="14" bestFit="1" customWidth="1"/>
    <col min="11" max="11" width="33.28515625" style="14" customWidth="1"/>
    <col min="12" max="12" width="28.7109375" style="14" customWidth="1"/>
    <col min="13" max="13" width="8.85546875" style="14"/>
    <col min="14" max="14" width="7" style="14" bestFit="1" customWidth="1"/>
    <col min="15" max="15" width="6.28515625" style="14" bestFit="1" customWidth="1"/>
    <col min="16" max="17" width="8.85546875" style="14"/>
    <col min="18" max="18" width="9.5703125" style="14" bestFit="1" customWidth="1"/>
    <col min="19" max="19" width="39.42578125" style="14" bestFit="1" customWidth="1"/>
    <col min="20" max="20" width="28.7109375" style="14" customWidth="1"/>
    <col min="21" max="21" width="8.85546875" style="14" customWidth="1"/>
    <col min="22" max="22" width="7" style="14" bestFit="1" customWidth="1"/>
    <col min="23" max="23" width="6.28515625" style="14" bestFit="1" customWidth="1"/>
    <col min="24" max="25" width="8.85546875" style="14"/>
    <col min="26" max="26" width="9.5703125" style="14" bestFit="1" customWidth="1"/>
    <col min="27" max="27" width="39.42578125" style="14" bestFit="1" customWidth="1"/>
    <col min="28" max="28" width="28.7109375" style="14" bestFit="1" customWidth="1"/>
    <col min="29" max="29" width="8.85546875" style="14"/>
    <col min="30" max="30" width="7" style="14" bestFit="1" customWidth="1"/>
    <col min="31" max="31" width="6.28515625" style="14" bestFit="1" customWidth="1"/>
    <col min="32" max="33" width="8.85546875" style="14"/>
    <col min="34" max="34" width="9.5703125" style="14" bestFit="1" customWidth="1"/>
    <col min="35" max="35" width="39.42578125" style="14" bestFit="1" customWidth="1"/>
    <col min="36" max="36" width="28.7109375" style="14" bestFit="1" customWidth="1"/>
    <col min="37" max="37" width="8.85546875" style="14"/>
    <col min="38" max="38" width="7" style="14" bestFit="1" customWidth="1"/>
    <col min="39" max="39" width="6.28515625" style="14" bestFit="1" customWidth="1"/>
    <col min="40" max="42" width="8.85546875" style="14"/>
    <col min="43" max="43" width="52.42578125" style="14" bestFit="1" customWidth="1"/>
    <col min="44" max="44" width="31.5703125" style="14" bestFit="1" customWidth="1"/>
    <col min="45" max="45" width="8.85546875" style="14"/>
    <col min="46" max="46" width="7" style="14" bestFit="1" customWidth="1"/>
    <col min="47" max="47" width="6.28515625" style="14" bestFit="1" customWidth="1"/>
    <col min="48" max="16384" width="8.85546875" style="14"/>
  </cols>
  <sheetData>
    <row r="1" spans="2:47" ht="12.75" customHeight="1" x14ac:dyDescent="0.2"/>
    <row r="2" spans="2:47" ht="12.75" customHeight="1" x14ac:dyDescent="0.4">
      <c r="B2" s="937" t="s">
        <v>454</v>
      </c>
      <c r="C2" s="938"/>
      <c r="D2" s="938"/>
      <c r="E2" s="938"/>
      <c r="F2" s="938"/>
      <c r="G2" s="939"/>
      <c r="H2" s="109"/>
      <c r="J2" s="937" t="s">
        <v>455</v>
      </c>
      <c r="K2" s="938"/>
      <c r="L2" s="938"/>
      <c r="M2" s="938"/>
      <c r="N2" s="938"/>
      <c r="O2" s="939"/>
      <c r="P2" s="110"/>
      <c r="Q2" s="15"/>
      <c r="R2" s="937" t="s">
        <v>456</v>
      </c>
      <c r="S2" s="946"/>
      <c r="T2" s="946"/>
      <c r="U2" s="946"/>
      <c r="V2" s="946"/>
      <c r="W2" s="947"/>
      <c r="X2" s="110"/>
      <c r="Y2" s="15"/>
      <c r="Z2" s="937" t="s">
        <v>457</v>
      </c>
      <c r="AA2" s="938"/>
      <c r="AB2" s="938"/>
      <c r="AC2" s="938"/>
      <c r="AD2" s="938"/>
      <c r="AE2" s="939"/>
      <c r="AF2" s="110"/>
      <c r="AG2" s="15"/>
      <c r="AH2" s="937" t="s">
        <v>458</v>
      </c>
      <c r="AI2" s="938"/>
      <c r="AJ2" s="938"/>
      <c r="AK2" s="938"/>
      <c r="AL2" s="938"/>
      <c r="AM2" s="939"/>
      <c r="AP2" s="928" t="s">
        <v>459</v>
      </c>
      <c r="AQ2" s="929"/>
      <c r="AR2" s="929"/>
      <c r="AS2" s="929"/>
      <c r="AT2" s="929"/>
      <c r="AU2" s="930"/>
    </row>
    <row r="3" spans="2:47" ht="12.75" customHeight="1" x14ac:dyDescent="0.4">
      <c r="B3" s="940"/>
      <c r="C3" s="941"/>
      <c r="D3" s="941"/>
      <c r="E3" s="941"/>
      <c r="F3" s="941"/>
      <c r="G3" s="942"/>
      <c r="H3" s="109"/>
      <c r="J3" s="940"/>
      <c r="K3" s="941"/>
      <c r="L3" s="941"/>
      <c r="M3" s="941"/>
      <c r="N3" s="941"/>
      <c r="O3" s="942"/>
      <c r="P3" s="110"/>
      <c r="Q3" s="15"/>
      <c r="R3" s="948"/>
      <c r="S3" s="949"/>
      <c r="T3" s="949"/>
      <c r="U3" s="949"/>
      <c r="V3" s="949"/>
      <c r="W3" s="950"/>
      <c r="X3" s="110"/>
      <c r="Y3" s="15"/>
      <c r="Z3" s="940"/>
      <c r="AA3" s="941"/>
      <c r="AB3" s="941"/>
      <c r="AC3" s="941"/>
      <c r="AD3" s="941"/>
      <c r="AE3" s="942"/>
      <c r="AF3" s="110"/>
      <c r="AG3" s="15"/>
      <c r="AH3" s="940"/>
      <c r="AI3" s="941"/>
      <c r="AJ3" s="941"/>
      <c r="AK3" s="941"/>
      <c r="AL3" s="941"/>
      <c r="AM3" s="942"/>
      <c r="AP3" s="931"/>
      <c r="AQ3" s="932"/>
      <c r="AR3" s="932"/>
      <c r="AS3" s="932"/>
      <c r="AT3" s="932"/>
      <c r="AU3" s="933"/>
    </row>
    <row r="4" spans="2:47" ht="12.75" customHeight="1" x14ac:dyDescent="0.4">
      <c r="B4" s="943"/>
      <c r="C4" s="944"/>
      <c r="D4" s="944"/>
      <c r="E4" s="944"/>
      <c r="F4" s="944"/>
      <c r="G4" s="945"/>
      <c r="H4" s="109"/>
      <c r="J4" s="943"/>
      <c r="K4" s="944"/>
      <c r="L4" s="944"/>
      <c r="M4" s="944"/>
      <c r="N4" s="944"/>
      <c r="O4" s="945"/>
      <c r="P4" s="110"/>
      <c r="Q4" s="15"/>
      <c r="R4" s="951"/>
      <c r="S4" s="952"/>
      <c r="T4" s="952"/>
      <c r="U4" s="952"/>
      <c r="V4" s="952"/>
      <c r="W4" s="953"/>
      <c r="X4" s="110"/>
      <c r="Y4" s="15"/>
      <c r="Z4" s="943"/>
      <c r="AA4" s="944"/>
      <c r="AB4" s="944"/>
      <c r="AC4" s="944"/>
      <c r="AD4" s="944"/>
      <c r="AE4" s="945"/>
      <c r="AF4" s="110"/>
      <c r="AG4" s="15"/>
      <c r="AH4" s="943"/>
      <c r="AI4" s="944"/>
      <c r="AJ4" s="944"/>
      <c r="AK4" s="944"/>
      <c r="AL4" s="944"/>
      <c r="AM4" s="945"/>
      <c r="AP4" s="934"/>
      <c r="AQ4" s="935"/>
      <c r="AR4" s="935"/>
      <c r="AS4" s="935"/>
      <c r="AT4" s="935"/>
      <c r="AU4" s="936"/>
    </row>
    <row r="5" spans="2:47" x14ac:dyDescent="0.2">
      <c r="B5" s="88" t="s">
        <v>460</v>
      </c>
      <c r="C5" s="88" t="s">
        <v>461</v>
      </c>
      <c r="D5" s="88" t="s">
        <v>462</v>
      </c>
      <c r="E5" s="89"/>
      <c r="F5" s="88" t="s">
        <v>463</v>
      </c>
      <c r="G5" s="88" t="s">
        <v>464</v>
      </c>
      <c r="H5" s="111"/>
      <c r="J5" s="90" t="s">
        <v>460</v>
      </c>
      <c r="K5" s="90" t="s">
        <v>461</v>
      </c>
      <c r="L5" s="90" t="s">
        <v>462</v>
      </c>
      <c r="M5" s="91"/>
      <c r="N5" s="88" t="s">
        <v>463</v>
      </c>
      <c r="O5" s="90" t="s">
        <v>464</v>
      </c>
      <c r="P5" s="111"/>
      <c r="R5" s="90" t="s">
        <v>460</v>
      </c>
      <c r="S5" s="90" t="s">
        <v>461</v>
      </c>
      <c r="T5" s="90" t="s">
        <v>462</v>
      </c>
      <c r="U5" s="88"/>
      <c r="V5" s="88" t="s">
        <v>463</v>
      </c>
      <c r="W5" s="90" t="s">
        <v>464</v>
      </c>
      <c r="Z5" s="16" t="s">
        <v>460</v>
      </c>
      <c r="AA5" s="16" t="s">
        <v>461</v>
      </c>
      <c r="AB5" s="16" t="s">
        <v>462</v>
      </c>
      <c r="AC5" s="88"/>
      <c r="AD5" s="88" t="s">
        <v>463</v>
      </c>
      <c r="AE5" s="90" t="s">
        <v>464</v>
      </c>
      <c r="AF5" s="111"/>
      <c r="AH5" s="90" t="s">
        <v>460</v>
      </c>
      <c r="AI5" s="90" t="s">
        <v>461</v>
      </c>
      <c r="AJ5" s="90" t="s">
        <v>462</v>
      </c>
      <c r="AK5" s="88"/>
      <c r="AL5" s="88" t="s">
        <v>463</v>
      </c>
      <c r="AM5" s="90" t="s">
        <v>464</v>
      </c>
      <c r="AP5" s="90" t="s">
        <v>460</v>
      </c>
      <c r="AQ5" s="90" t="s">
        <v>461</v>
      </c>
      <c r="AR5" s="90" t="s">
        <v>462</v>
      </c>
      <c r="AS5" s="88"/>
      <c r="AT5" s="88" t="s">
        <v>463</v>
      </c>
      <c r="AU5" s="90" t="s">
        <v>464</v>
      </c>
    </row>
    <row r="6" spans="2:47" x14ac:dyDescent="0.2">
      <c r="B6" s="95" t="s">
        <v>465</v>
      </c>
      <c r="C6" s="112" t="s">
        <v>466</v>
      </c>
      <c r="D6" s="96" t="s">
        <v>467</v>
      </c>
      <c r="E6" s="17"/>
      <c r="F6" s="94" t="s">
        <v>30</v>
      </c>
      <c r="G6" s="113">
        <f t="shared" ref="G6:G69" si="0">COUNTIF($D$6:$D$44,"*"&amp;F6&amp;"*")</f>
        <v>1</v>
      </c>
      <c r="H6" s="114"/>
      <c r="J6" s="95" t="s">
        <v>468</v>
      </c>
      <c r="K6" s="96" t="s">
        <v>469</v>
      </c>
      <c r="L6" s="96" t="s">
        <v>467</v>
      </c>
      <c r="M6" s="18"/>
      <c r="N6" s="94" t="s">
        <v>30</v>
      </c>
      <c r="O6" s="113">
        <f>COUNTIF($L$6:$L$40,"*"&amp;N6&amp;"*")</f>
        <v>1</v>
      </c>
      <c r="P6" s="114"/>
      <c r="R6" s="95" t="s">
        <v>468</v>
      </c>
      <c r="S6" s="96" t="s">
        <v>469</v>
      </c>
      <c r="T6" s="96" t="s">
        <v>467</v>
      </c>
      <c r="U6" s="19"/>
      <c r="V6" s="94" t="s">
        <v>30</v>
      </c>
      <c r="W6" s="97">
        <f t="shared" ref="W6:W47" si="1">COUNTIF($T$6:$T$34,"*"&amp;V6&amp;"*")</f>
        <v>1</v>
      </c>
      <c r="X6" s="115"/>
      <c r="Z6" s="95" t="s">
        <v>470</v>
      </c>
      <c r="AA6" s="96" t="s">
        <v>471</v>
      </c>
      <c r="AB6" s="96" t="s">
        <v>467</v>
      </c>
      <c r="AC6" s="19"/>
      <c r="AD6" s="94" t="s">
        <v>30</v>
      </c>
      <c r="AE6" s="97">
        <f t="shared" ref="AE6:AE69" si="2">COUNTIF($AB$6:$AB$32,"*"&amp;AD6&amp;"*")</f>
        <v>1</v>
      </c>
      <c r="AF6" s="116"/>
      <c r="AH6" s="95" t="s">
        <v>470</v>
      </c>
      <c r="AI6" s="96" t="s">
        <v>471</v>
      </c>
      <c r="AJ6" s="96" t="s">
        <v>467</v>
      </c>
      <c r="AK6" s="19"/>
      <c r="AL6" s="94" t="s">
        <v>30</v>
      </c>
      <c r="AM6" s="97">
        <f t="shared" ref="AM6:AM69" si="3">COUNTIF($AJ$6:$AJ$25,"*"&amp;AL6&amp;"*")</f>
        <v>1</v>
      </c>
      <c r="AP6" s="95" t="s">
        <v>472</v>
      </c>
      <c r="AQ6" s="96" t="s">
        <v>473</v>
      </c>
      <c r="AR6" s="96" t="s">
        <v>45</v>
      </c>
      <c r="AS6" s="19"/>
      <c r="AT6" s="94" t="s">
        <v>30</v>
      </c>
      <c r="AU6" s="97">
        <f>COUNTIF($AR$6:$AR$9,"*"&amp;AT6&amp;"*")</f>
        <v>0</v>
      </c>
    </row>
    <row r="7" spans="2:47" x14ac:dyDescent="0.2">
      <c r="B7" s="95" t="s">
        <v>474</v>
      </c>
      <c r="C7" s="112" t="s">
        <v>469</v>
      </c>
      <c r="D7" s="96" t="s">
        <v>467</v>
      </c>
      <c r="E7" s="17"/>
      <c r="F7" s="94" t="s">
        <v>31</v>
      </c>
      <c r="G7" s="113">
        <f t="shared" si="0"/>
        <v>1</v>
      </c>
      <c r="H7" s="114"/>
      <c r="J7" s="95" t="s">
        <v>475</v>
      </c>
      <c r="K7" s="112" t="s">
        <v>476</v>
      </c>
      <c r="L7" s="96" t="s">
        <v>467</v>
      </c>
      <c r="M7" s="18"/>
      <c r="N7" s="94" t="s">
        <v>31</v>
      </c>
      <c r="O7" s="113">
        <f t="shared" ref="O7:O70" si="4">COUNTIF($L$6:$L$40,"*"&amp;N7&amp;"*")</f>
        <v>1</v>
      </c>
      <c r="P7" s="114"/>
      <c r="R7" s="95" t="s">
        <v>475</v>
      </c>
      <c r="S7" s="112" t="s">
        <v>476</v>
      </c>
      <c r="T7" s="96" t="s">
        <v>467</v>
      </c>
      <c r="U7" s="19"/>
      <c r="V7" s="94" t="s">
        <v>31</v>
      </c>
      <c r="W7" s="97">
        <f t="shared" si="1"/>
        <v>1</v>
      </c>
      <c r="X7" s="115"/>
      <c r="Z7" s="95" t="s">
        <v>477</v>
      </c>
      <c r="AA7" s="112" t="s">
        <v>478</v>
      </c>
      <c r="AB7" s="96" t="s">
        <v>467</v>
      </c>
      <c r="AC7" s="19"/>
      <c r="AD7" s="94" t="s">
        <v>31</v>
      </c>
      <c r="AE7" s="97">
        <f t="shared" si="2"/>
        <v>1</v>
      </c>
      <c r="AF7" s="116"/>
      <c r="AH7" s="95" t="s">
        <v>477</v>
      </c>
      <c r="AI7" s="112" t="s">
        <v>478</v>
      </c>
      <c r="AJ7" s="96" t="s">
        <v>467</v>
      </c>
      <c r="AK7" s="19"/>
      <c r="AL7" s="94" t="s">
        <v>31</v>
      </c>
      <c r="AM7" s="97">
        <f t="shared" si="3"/>
        <v>1</v>
      </c>
      <c r="AP7" s="95" t="s">
        <v>479</v>
      </c>
      <c r="AQ7" s="96" t="s">
        <v>480</v>
      </c>
      <c r="AR7" s="96" t="s">
        <v>280</v>
      </c>
      <c r="AS7" s="19"/>
      <c r="AT7" s="94" t="s">
        <v>31</v>
      </c>
      <c r="AU7" s="97">
        <f t="shared" ref="AU7:AU70" si="5">COUNTIF($AR$6:$AR$9,"*"&amp;AT7&amp;"*")</f>
        <v>0</v>
      </c>
    </row>
    <row r="8" spans="2:47" x14ac:dyDescent="0.2">
      <c r="B8" s="95" t="s">
        <v>481</v>
      </c>
      <c r="C8" s="112" t="s">
        <v>482</v>
      </c>
      <c r="D8" s="96" t="s">
        <v>467</v>
      </c>
      <c r="E8" s="17"/>
      <c r="F8" s="94" t="s">
        <v>32</v>
      </c>
      <c r="G8" s="113">
        <f t="shared" si="0"/>
        <v>8</v>
      </c>
      <c r="H8" s="114"/>
      <c r="J8" s="95" t="s">
        <v>483</v>
      </c>
      <c r="K8" s="112" t="s">
        <v>471</v>
      </c>
      <c r="L8" s="96" t="s">
        <v>467</v>
      </c>
      <c r="M8" s="18"/>
      <c r="N8" s="94" t="s">
        <v>32</v>
      </c>
      <c r="O8" s="113">
        <f t="shared" si="4"/>
        <v>5</v>
      </c>
      <c r="P8" s="114"/>
      <c r="R8" s="95" t="s">
        <v>484</v>
      </c>
      <c r="S8" s="112" t="s">
        <v>471</v>
      </c>
      <c r="T8" s="96" t="s">
        <v>467</v>
      </c>
      <c r="U8" s="19"/>
      <c r="V8" s="94" t="s">
        <v>32</v>
      </c>
      <c r="W8" s="97">
        <f t="shared" si="1"/>
        <v>4</v>
      </c>
      <c r="X8" s="115"/>
      <c r="Z8" s="95" t="s">
        <v>485</v>
      </c>
      <c r="AA8" s="112" t="s">
        <v>486</v>
      </c>
      <c r="AB8" s="96" t="s">
        <v>467</v>
      </c>
      <c r="AC8" s="19"/>
      <c r="AD8" s="94" t="s">
        <v>32</v>
      </c>
      <c r="AE8" s="97">
        <f t="shared" si="2"/>
        <v>3</v>
      </c>
      <c r="AF8" s="116"/>
      <c r="AH8" s="95" t="s">
        <v>485</v>
      </c>
      <c r="AI8" s="112" t="s">
        <v>486</v>
      </c>
      <c r="AJ8" s="96" t="s">
        <v>467</v>
      </c>
      <c r="AK8" s="19"/>
      <c r="AL8" s="94" t="s">
        <v>32</v>
      </c>
      <c r="AM8" s="97">
        <f t="shared" si="3"/>
        <v>3</v>
      </c>
      <c r="AP8" s="95" t="s">
        <v>487</v>
      </c>
      <c r="AQ8" s="112" t="s">
        <v>488</v>
      </c>
      <c r="AR8" s="96" t="s">
        <v>286</v>
      </c>
      <c r="AS8" s="19"/>
      <c r="AT8" s="94" t="s">
        <v>32</v>
      </c>
      <c r="AU8" s="97">
        <f t="shared" si="5"/>
        <v>0</v>
      </c>
    </row>
    <row r="9" spans="2:47" ht="18" x14ac:dyDescent="0.2">
      <c r="B9" s="95" t="s">
        <v>489</v>
      </c>
      <c r="C9" s="112" t="s">
        <v>490</v>
      </c>
      <c r="D9" s="96" t="s">
        <v>467</v>
      </c>
      <c r="E9" s="17"/>
      <c r="F9" s="94" t="s">
        <v>33</v>
      </c>
      <c r="G9" s="113">
        <f t="shared" si="0"/>
        <v>2</v>
      </c>
      <c r="H9" s="114"/>
      <c r="J9" s="95" t="s">
        <v>491</v>
      </c>
      <c r="K9" s="112" t="s">
        <v>478</v>
      </c>
      <c r="L9" s="96" t="s">
        <v>467</v>
      </c>
      <c r="M9" s="18"/>
      <c r="N9" s="94" t="s">
        <v>33</v>
      </c>
      <c r="O9" s="113">
        <f t="shared" si="4"/>
        <v>2</v>
      </c>
      <c r="P9" s="114"/>
      <c r="R9" s="95" t="s">
        <v>485</v>
      </c>
      <c r="S9" s="112" t="s">
        <v>486</v>
      </c>
      <c r="T9" s="96" t="s">
        <v>467</v>
      </c>
      <c r="U9" s="19"/>
      <c r="V9" s="94" t="s">
        <v>33</v>
      </c>
      <c r="W9" s="97">
        <f t="shared" si="1"/>
        <v>1</v>
      </c>
      <c r="X9" s="115"/>
      <c r="Z9" s="95" t="s">
        <v>492</v>
      </c>
      <c r="AA9" s="112" t="s">
        <v>493</v>
      </c>
      <c r="AB9" s="96" t="s">
        <v>494</v>
      </c>
      <c r="AC9" s="19"/>
      <c r="AD9" s="94" t="s">
        <v>33</v>
      </c>
      <c r="AE9" s="97">
        <f t="shared" si="2"/>
        <v>1</v>
      </c>
      <c r="AF9" s="116"/>
      <c r="AH9" s="95" t="s">
        <v>492</v>
      </c>
      <c r="AI9" s="112" t="s">
        <v>493</v>
      </c>
      <c r="AJ9" s="96" t="s">
        <v>494</v>
      </c>
      <c r="AK9" s="19"/>
      <c r="AL9" s="94" t="s">
        <v>33</v>
      </c>
      <c r="AM9" s="97">
        <f t="shared" si="3"/>
        <v>1</v>
      </c>
      <c r="AP9" s="98" t="s">
        <v>495</v>
      </c>
      <c r="AQ9" s="117" t="s">
        <v>496</v>
      </c>
      <c r="AR9" s="118" t="s">
        <v>281</v>
      </c>
      <c r="AS9" s="19"/>
      <c r="AT9" s="94" t="s">
        <v>33</v>
      </c>
      <c r="AU9" s="97">
        <f t="shared" si="5"/>
        <v>0</v>
      </c>
    </row>
    <row r="10" spans="2:47" x14ac:dyDescent="0.2">
      <c r="B10" s="95" t="s">
        <v>483</v>
      </c>
      <c r="C10" s="112" t="s">
        <v>497</v>
      </c>
      <c r="D10" s="96" t="s">
        <v>467</v>
      </c>
      <c r="E10" s="17"/>
      <c r="F10" s="94" t="s">
        <v>34</v>
      </c>
      <c r="G10" s="113">
        <f t="shared" si="0"/>
        <v>0</v>
      </c>
      <c r="H10" s="114"/>
      <c r="J10" s="95" t="s">
        <v>485</v>
      </c>
      <c r="K10" s="112" t="s">
        <v>486</v>
      </c>
      <c r="L10" s="96" t="s">
        <v>467</v>
      </c>
      <c r="M10" s="18"/>
      <c r="N10" s="94" t="s">
        <v>34</v>
      </c>
      <c r="O10" s="113">
        <f t="shared" si="4"/>
        <v>0</v>
      </c>
      <c r="P10" s="114"/>
      <c r="R10" s="95" t="s">
        <v>492</v>
      </c>
      <c r="S10" s="112" t="s">
        <v>493</v>
      </c>
      <c r="T10" s="96" t="s">
        <v>494</v>
      </c>
      <c r="U10" s="19"/>
      <c r="V10" s="94" t="s">
        <v>34</v>
      </c>
      <c r="W10" s="97">
        <f t="shared" si="1"/>
        <v>0</v>
      </c>
      <c r="X10" s="115"/>
      <c r="Z10" s="95" t="s">
        <v>498</v>
      </c>
      <c r="AA10" s="112" t="s">
        <v>499</v>
      </c>
      <c r="AB10" s="112" t="s">
        <v>47</v>
      </c>
      <c r="AC10" s="19"/>
      <c r="AD10" s="94" t="s">
        <v>34</v>
      </c>
      <c r="AE10" s="97">
        <f t="shared" si="2"/>
        <v>0</v>
      </c>
      <c r="AF10" s="116"/>
      <c r="AH10" s="95" t="s">
        <v>498</v>
      </c>
      <c r="AI10" s="112" t="s">
        <v>499</v>
      </c>
      <c r="AJ10" s="112" t="s">
        <v>47</v>
      </c>
      <c r="AK10" s="19"/>
      <c r="AL10" s="94" t="s">
        <v>34</v>
      </c>
      <c r="AM10" s="97">
        <f t="shared" si="3"/>
        <v>0</v>
      </c>
      <c r="AP10" s="571"/>
      <c r="AQ10" s="572"/>
      <c r="AR10" s="572"/>
      <c r="AS10" s="20"/>
      <c r="AT10" s="94" t="s">
        <v>34</v>
      </c>
      <c r="AU10" s="97">
        <f t="shared" si="5"/>
        <v>0</v>
      </c>
    </row>
    <row r="11" spans="2:47" x14ac:dyDescent="0.2">
      <c r="B11" s="95" t="s">
        <v>491</v>
      </c>
      <c r="C11" s="112" t="s">
        <v>500</v>
      </c>
      <c r="D11" s="96" t="s">
        <v>467</v>
      </c>
      <c r="E11" s="17"/>
      <c r="F11" s="94" t="s">
        <v>35</v>
      </c>
      <c r="G11" s="113">
        <f t="shared" si="0"/>
        <v>0</v>
      </c>
      <c r="H11" s="114"/>
      <c r="J11" s="95" t="s">
        <v>501</v>
      </c>
      <c r="K11" s="112" t="s">
        <v>502</v>
      </c>
      <c r="L11" s="96" t="s">
        <v>494</v>
      </c>
      <c r="M11" s="18"/>
      <c r="N11" s="94" t="s">
        <v>35</v>
      </c>
      <c r="O11" s="113">
        <f t="shared" si="4"/>
        <v>0</v>
      </c>
      <c r="P11" s="114"/>
      <c r="R11" s="95" t="s">
        <v>498</v>
      </c>
      <c r="S11" s="112" t="s">
        <v>499</v>
      </c>
      <c r="T11" s="112" t="s">
        <v>47</v>
      </c>
      <c r="U11" s="19"/>
      <c r="V11" s="94" t="s">
        <v>35</v>
      </c>
      <c r="W11" s="97">
        <f t="shared" si="1"/>
        <v>0</v>
      </c>
      <c r="X11" s="115"/>
      <c r="Z11" s="95" t="s">
        <v>503</v>
      </c>
      <c r="AA11" s="112" t="s">
        <v>504</v>
      </c>
      <c r="AB11" s="112" t="s">
        <v>505</v>
      </c>
      <c r="AC11" s="19"/>
      <c r="AD11" s="94" t="s">
        <v>35</v>
      </c>
      <c r="AE11" s="97">
        <f t="shared" si="2"/>
        <v>0</v>
      </c>
      <c r="AF11" s="116"/>
      <c r="AH11" s="95" t="s">
        <v>503</v>
      </c>
      <c r="AI11" s="112" t="s">
        <v>504</v>
      </c>
      <c r="AJ11" s="112" t="s">
        <v>505</v>
      </c>
      <c r="AK11" s="19"/>
      <c r="AL11" s="94" t="s">
        <v>35</v>
      </c>
      <c r="AM11" s="97">
        <f t="shared" si="3"/>
        <v>0</v>
      </c>
      <c r="AP11" s="119"/>
      <c r="AQ11" s="120"/>
      <c r="AR11" s="120"/>
      <c r="AS11" s="20"/>
      <c r="AT11" s="94" t="s">
        <v>35</v>
      </c>
      <c r="AU11" s="97">
        <f t="shared" si="5"/>
        <v>0</v>
      </c>
    </row>
    <row r="12" spans="2:47" x14ac:dyDescent="0.2">
      <c r="B12" s="95" t="s">
        <v>506</v>
      </c>
      <c r="C12" s="112" t="s">
        <v>507</v>
      </c>
      <c r="D12" s="96" t="s">
        <v>467</v>
      </c>
      <c r="E12" s="17"/>
      <c r="F12" s="94" t="s">
        <v>36</v>
      </c>
      <c r="G12" s="113">
        <f t="shared" si="0"/>
        <v>2</v>
      </c>
      <c r="H12" s="114"/>
      <c r="J12" s="95" t="s">
        <v>508</v>
      </c>
      <c r="K12" s="112" t="s">
        <v>509</v>
      </c>
      <c r="L12" s="96" t="s">
        <v>494</v>
      </c>
      <c r="M12" s="18"/>
      <c r="N12" s="94" t="s">
        <v>36</v>
      </c>
      <c r="O12" s="113">
        <f t="shared" si="4"/>
        <v>2</v>
      </c>
      <c r="P12" s="114"/>
      <c r="R12" s="95" t="s">
        <v>503</v>
      </c>
      <c r="S12" s="112" t="s">
        <v>504</v>
      </c>
      <c r="T12" s="112" t="s">
        <v>505</v>
      </c>
      <c r="U12" s="19"/>
      <c r="V12" s="94" t="s">
        <v>36</v>
      </c>
      <c r="W12" s="97">
        <f t="shared" si="1"/>
        <v>2</v>
      </c>
      <c r="X12" s="115"/>
      <c r="Z12" s="95" t="s">
        <v>510</v>
      </c>
      <c r="AA12" s="112" t="s">
        <v>511</v>
      </c>
      <c r="AB12" s="112" t="s">
        <v>512</v>
      </c>
      <c r="AC12" s="19"/>
      <c r="AD12" s="94" t="s">
        <v>36</v>
      </c>
      <c r="AE12" s="97">
        <f t="shared" si="2"/>
        <v>2</v>
      </c>
      <c r="AF12" s="116"/>
      <c r="AH12" s="95" t="s">
        <v>510</v>
      </c>
      <c r="AI12" s="112" t="s">
        <v>511</v>
      </c>
      <c r="AJ12" s="112" t="s">
        <v>512</v>
      </c>
      <c r="AK12" s="19"/>
      <c r="AL12" s="94" t="s">
        <v>36</v>
      </c>
      <c r="AM12" s="97">
        <f t="shared" si="3"/>
        <v>2</v>
      </c>
      <c r="AP12" s="119"/>
      <c r="AQ12" s="120"/>
      <c r="AR12" s="120"/>
      <c r="AS12" s="20"/>
      <c r="AT12" s="94" t="s">
        <v>36</v>
      </c>
      <c r="AU12" s="97">
        <f t="shared" si="5"/>
        <v>0</v>
      </c>
    </row>
    <row r="13" spans="2:47" x14ac:dyDescent="0.2">
      <c r="B13" s="95" t="s">
        <v>513</v>
      </c>
      <c r="C13" s="112" t="s">
        <v>486</v>
      </c>
      <c r="D13" s="96" t="s">
        <v>467</v>
      </c>
      <c r="E13" s="17"/>
      <c r="F13" s="94" t="s">
        <v>37</v>
      </c>
      <c r="G13" s="113">
        <f t="shared" si="0"/>
        <v>1</v>
      </c>
      <c r="H13" s="114"/>
      <c r="J13" s="95" t="s">
        <v>514</v>
      </c>
      <c r="K13" s="26" t="s">
        <v>515</v>
      </c>
      <c r="L13" s="112" t="s">
        <v>47</v>
      </c>
      <c r="M13" s="18"/>
      <c r="N13" s="94" t="s">
        <v>37</v>
      </c>
      <c r="O13" s="113">
        <f t="shared" si="4"/>
        <v>1</v>
      </c>
      <c r="P13" s="114"/>
      <c r="R13" s="95" t="s">
        <v>510</v>
      </c>
      <c r="S13" s="112" t="s">
        <v>511</v>
      </c>
      <c r="T13" s="112" t="s">
        <v>516</v>
      </c>
      <c r="U13" s="19"/>
      <c r="V13" s="94" t="s">
        <v>37</v>
      </c>
      <c r="W13" s="97">
        <f t="shared" si="1"/>
        <v>1</v>
      </c>
      <c r="X13" s="115"/>
      <c r="Z13" s="95" t="s">
        <v>517</v>
      </c>
      <c r="AA13" s="112" t="s">
        <v>518</v>
      </c>
      <c r="AB13" s="112" t="s">
        <v>519</v>
      </c>
      <c r="AC13" s="19"/>
      <c r="AD13" s="94" t="s">
        <v>37</v>
      </c>
      <c r="AE13" s="97">
        <f t="shared" si="2"/>
        <v>1</v>
      </c>
      <c r="AF13" s="116"/>
      <c r="AH13" s="95" t="s">
        <v>517</v>
      </c>
      <c r="AI13" s="112" t="s">
        <v>518</v>
      </c>
      <c r="AJ13" s="112" t="s">
        <v>519</v>
      </c>
      <c r="AK13" s="19"/>
      <c r="AL13" s="94" t="s">
        <v>37</v>
      </c>
      <c r="AM13" s="97">
        <f t="shared" si="3"/>
        <v>1</v>
      </c>
      <c r="AP13" s="119"/>
      <c r="AQ13" s="120"/>
      <c r="AR13" s="120"/>
      <c r="AS13" s="20"/>
      <c r="AT13" s="94" t="s">
        <v>37</v>
      </c>
      <c r="AU13" s="97">
        <f t="shared" si="5"/>
        <v>0</v>
      </c>
    </row>
    <row r="14" spans="2:47" ht="18" x14ac:dyDescent="0.2">
      <c r="B14" s="95" t="s">
        <v>501</v>
      </c>
      <c r="C14" s="112" t="s">
        <v>502</v>
      </c>
      <c r="D14" s="96" t="s">
        <v>494</v>
      </c>
      <c r="E14" s="17"/>
      <c r="F14" s="94" t="s">
        <v>38</v>
      </c>
      <c r="G14" s="113">
        <f t="shared" si="0"/>
        <v>2</v>
      </c>
      <c r="H14" s="114"/>
      <c r="J14" s="95" t="s">
        <v>520</v>
      </c>
      <c r="K14" s="112" t="s">
        <v>521</v>
      </c>
      <c r="L14" s="112" t="s">
        <v>47</v>
      </c>
      <c r="M14" s="18"/>
      <c r="N14" s="94" t="s">
        <v>38</v>
      </c>
      <c r="O14" s="113">
        <f t="shared" si="4"/>
        <v>2</v>
      </c>
      <c r="P14" s="114"/>
      <c r="R14" s="95" t="s">
        <v>517</v>
      </c>
      <c r="S14" s="112" t="s">
        <v>518</v>
      </c>
      <c r="T14" s="112" t="s">
        <v>522</v>
      </c>
      <c r="U14" s="19"/>
      <c r="V14" s="94" t="s">
        <v>38</v>
      </c>
      <c r="W14" s="97">
        <f t="shared" si="1"/>
        <v>2</v>
      </c>
      <c r="X14" s="115"/>
      <c r="Z14" s="95" t="s">
        <v>523</v>
      </c>
      <c r="AA14" s="112" t="s">
        <v>524</v>
      </c>
      <c r="AB14" s="112" t="s">
        <v>525</v>
      </c>
      <c r="AC14" s="19"/>
      <c r="AD14" s="94" t="s">
        <v>38</v>
      </c>
      <c r="AE14" s="97">
        <f t="shared" si="2"/>
        <v>2</v>
      </c>
      <c r="AH14" s="95" t="s">
        <v>523</v>
      </c>
      <c r="AI14" s="112" t="s">
        <v>524</v>
      </c>
      <c r="AJ14" s="112" t="s">
        <v>525</v>
      </c>
      <c r="AK14" s="19"/>
      <c r="AL14" s="94" t="s">
        <v>38</v>
      </c>
      <c r="AM14" s="97">
        <f t="shared" si="3"/>
        <v>2</v>
      </c>
      <c r="AP14" s="119"/>
      <c r="AQ14" s="120"/>
      <c r="AR14" s="120"/>
      <c r="AS14" s="20"/>
      <c r="AT14" s="94" t="s">
        <v>38</v>
      </c>
      <c r="AU14" s="97">
        <f t="shared" si="5"/>
        <v>0</v>
      </c>
    </row>
    <row r="15" spans="2:47" ht="18" x14ac:dyDescent="0.2">
      <c r="B15" s="95" t="s">
        <v>508</v>
      </c>
      <c r="C15" s="112" t="s">
        <v>509</v>
      </c>
      <c r="D15" s="96" t="s">
        <v>494</v>
      </c>
      <c r="E15" s="17"/>
      <c r="F15" s="94" t="s">
        <v>39</v>
      </c>
      <c r="G15" s="113">
        <f t="shared" si="0"/>
        <v>1</v>
      </c>
      <c r="H15" s="114"/>
      <c r="J15" s="95" t="s">
        <v>526</v>
      </c>
      <c r="K15" s="112" t="s">
        <v>504</v>
      </c>
      <c r="L15" s="112" t="s">
        <v>505</v>
      </c>
      <c r="M15" s="18"/>
      <c r="N15" s="94" t="s">
        <v>39</v>
      </c>
      <c r="O15" s="113">
        <f t="shared" si="4"/>
        <v>1</v>
      </c>
      <c r="P15" s="114"/>
      <c r="R15" s="95" t="s">
        <v>523</v>
      </c>
      <c r="S15" s="112" t="s">
        <v>524</v>
      </c>
      <c r="T15" s="112" t="s">
        <v>516</v>
      </c>
      <c r="U15" s="19"/>
      <c r="V15" s="94" t="s">
        <v>39</v>
      </c>
      <c r="W15" s="97">
        <f t="shared" si="1"/>
        <v>1</v>
      </c>
      <c r="X15" s="115"/>
      <c r="Z15" s="95" t="s">
        <v>527</v>
      </c>
      <c r="AA15" s="96" t="s">
        <v>528</v>
      </c>
      <c r="AB15" s="112" t="s">
        <v>529</v>
      </c>
      <c r="AC15" s="19"/>
      <c r="AD15" s="94" t="s">
        <v>39</v>
      </c>
      <c r="AE15" s="97">
        <f t="shared" si="2"/>
        <v>1</v>
      </c>
      <c r="AF15" s="116"/>
      <c r="AH15" s="95" t="s">
        <v>527</v>
      </c>
      <c r="AI15" s="96" t="s">
        <v>528</v>
      </c>
      <c r="AJ15" s="112" t="s">
        <v>529</v>
      </c>
      <c r="AK15" s="19"/>
      <c r="AL15" s="94" t="s">
        <v>39</v>
      </c>
      <c r="AM15" s="97">
        <f t="shared" si="3"/>
        <v>1</v>
      </c>
      <c r="AP15" s="119"/>
      <c r="AQ15" s="120"/>
      <c r="AR15" s="120"/>
      <c r="AS15" s="20"/>
      <c r="AT15" s="94" t="s">
        <v>39</v>
      </c>
      <c r="AU15" s="97">
        <f t="shared" si="5"/>
        <v>0</v>
      </c>
    </row>
    <row r="16" spans="2:47" ht="18" x14ac:dyDescent="0.2">
      <c r="B16" s="95" t="s">
        <v>514</v>
      </c>
      <c r="C16" s="26" t="s">
        <v>515</v>
      </c>
      <c r="D16" s="112" t="s">
        <v>47</v>
      </c>
      <c r="E16" s="17"/>
      <c r="F16" s="94" t="s">
        <v>40</v>
      </c>
      <c r="G16" s="113">
        <f t="shared" si="0"/>
        <v>3</v>
      </c>
      <c r="H16" s="114"/>
      <c r="J16" s="95" t="s">
        <v>530</v>
      </c>
      <c r="K16" s="92" t="s">
        <v>531</v>
      </c>
      <c r="L16" s="92" t="s">
        <v>532</v>
      </c>
      <c r="M16" s="18"/>
      <c r="N16" s="94" t="s">
        <v>40</v>
      </c>
      <c r="O16" s="113">
        <f t="shared" si="4"/>
        <v>3</v>
      </c>
      <c r="P16" s="114"/>
      <c r="R16" s="95" t="s">
        <v>527</v>
      </c>
      <c r="S16" s="96" t="s">
        <v>528</v>
      </c>
      <c r="T16" s="112" t="s">
        <v>533</v>
      </c>
      <c r="U16" s="19"/>
      <c r="V16" s="94" t="s">
        <v>40</v>
      </c>
      <c r="W16" s="97">
        <f t="shared" si="1"/>
        <v>5</v>
      </c>
      <c r="X16" s="115"/>
      <c r="Z16" s="95" t="s">
        <v>534</v>
      </c>
      <c r="AA16" s="112" t="s">
        <v>535</v>
      </c>
      <c r="AB16" s="112" t="s">
        <v>536</v>
      </c>
      <c r="AC16" s="19"/>
      <c r="AD16" s="94" t="s">
        <v>40</v>
      </c>
      <c r="AE16" s="97">
        <f t="shared" si="2"/>
        <v>5</v>
      </c>
      <c r="AF16" s="116"/>
      <c r="AH16" s="95" t="s">
        <v>534</v>
      </c>
      <c r="AI16" s="112" t="s">
        <v>535</v>
      </c>
      <c r="AJ16" s="112" t="s">
        <v>536</v>
      </c>
      <c r="AK16" s="19"/>
      <c r="AL16" s="94" t="s">
        <v>40</v>
      </c>
      <c r="AM16" s="97">
        <f t="shared" si="3"/>
        <v>0</v>
      </c>
      <c r="AP16" s="119"/>
      <c r="AQ16" s="120"/>
      <c r="AR16" s="120"/>
      <c r="AS16" s="20"/>
      <c r="AT16" s="94" t="s">
        <v>40</v>
      </c>
      <c r="AU16" s="97">
        <f t="shared" si="5"/>
        <v>0</v>
      </c>
    </row>
    <row r="17" spans="2:47" x14ac:dyDescent="0.2">
      <c r="B17" s="95" t="s">
        <v>520</v>
      </c>
      <c r="C17" s="112" t="s">
        <v>521</v>
      </c>
      <c r="D17" s="112" t="s">
        <v>47</v>
      </c>
      <c r="E17" s="17"/>
      <c r="F17" s="94" t="s">
        <v>41</v>
      </c>
      <c r="G17" s="113">
        <f t="shared" si="0"/>
        <v>1</v>
      </c>
      <c r="H17" s="114"/>
      <c r="J17" s="95" t="s">
        <v>537</v>
      </c>
      <c r="K17" s="92" t="s">
        <v>538</v>
      </c>
      <c r="L17" s="112" t="s">
        <v>516</v>
      </c>
      <c r="M17" s="18"/>
      <c r="N17" s="94" t="s">
        <v>41</v>
      </c>
      <c r="O17" s="113">
        <f t="shared" si="4"/>
        <v>1</v>
      </c>
      <c r="P17" s="114"/>
      <c r="R17" s="95" t="s">
        <v>534</v>
      </c>
      <c r="S17" s="112" t="s">
        <v>535</v>
      </c>
      <c r="T17" s="112" t="s">
        <v>536</v>
      </c>
      <c r="U17" s="19"/>
      <c r="V17" s="94" t="s">
        <v>41</v>
      </c>
      <c r="W17" s="97">
        <f t="shared" si="1"/>
        <v>3</v>
      </c>
      <c r="X17" s="115"/>
      <c r="Z17" s="95" t="s">
        <v>539</v>
      </c>
      <c r="AA17" s="112" t="s">
        <v>540</v>
      </c>
      <c r="AB17" s="112" t="s">
        <v>536</v>
      </c>
      <c r="AC17" s="19"/>
      <c r="AD17" s="94" t="s">
        <v>41</v>
      </c>
      <c r="AE17" s="97">
        <f t="shared" si="2"/>
        <v>3</v>
      </c>
      <c r="AF17" s="116"/>
      <c r="AH17" s="95" t="s">
        <v>539</v>
      </c>
      <c r="AI17" s="112" t="s">
        <v>541</v>
      </c>
      <c r="AJ17" s="112" t="s">
        <v>536</v>
      </c>
      <c r="AK17" s="19"/>
      <c r="AL17" s="94" t="s">
        <v>41</v>
      </c>
      <c r="AM17" s="97">
        <f t="shared" si="3"/>
        <v>0</v>
      </c>
      <c r="AP17" s="119"/>
      <c r="AQ17" s="120"/>
      <c r="AR17" s="120"/>
      <c r="AS17" s="20"/>
      <c r="AT17" s="94" t="s">
        <v>41</v>
      </c>
      <c r="AU17" s="97">
        <f t="shared" si="5"/>
        <v>0</v>
      </c>
    </row>
    <row r="18" spans="2:47" x14ac:dyDescent="0.2">
      <c r="B18" s="95" t="s">
        <v>526</v>
      </c>
      <c r="C18" s="112" t="s">
        <v>504</v>
      </c>
      <c r="D18" s="112" t="s">
        <v>505</v>
      </c>
      <c r="E18" s="17"/>
      <c r="F18" s="121" t="s">
        <v>542</v>
      </c>
      <c r="G18" s="113">
        <f t="shared" si="0"/>
        <v>5</v>
      </c>
      <c r="H18" s="114"/>
      <c r="J18" s="95" t="s">
        <v>543</v>
      </c>
      <c r="K18" s="92" t="s">
        <v>511</v>
      </c>
      <c r="L18" s="112" t="s">
        <v>516</v>
      </c>
      <c r="M18" s="18"/>
      <c r="N18" s="94" t="s">
        <v>542</v>
      </c>
      <c r="O18" s="113">
        <f t="shared" si="4"/>
        <v>5</v>
      </c>
      <c r="P18" s="114"/>
      <c r="R18" s="95" t="s">
        <v>539</v>
      </c>
      <c r="S18" s="112" t="s">
        <v>540</v>
      </c>
      <c r="T18" s="112" t="s">
        <v>536</v>
      </c>
      <c r="U18" s="19"/>
      <c r="V18" s="94" t="s">
        <v>542</v>
      </c>
      <c r="W18" s="97">
        <f t="shared" si="1"/>
        <v>5</v>
      </c>
      <c r="X18" s="115"/>
      <c r="Z18" s="95" t="s">
        <v>544</v>
      </c>
      <c r="AA18" s="112" t="s">
        <v>545</v>
      </c>
      <c r="AB18" s="112" t="s">
        <v>546</v>
      </c>
      <c r="AC18" s="19"/>
      <c r="AD18" s="94" t="s">
        <v>542</v>
      </c>
      <c r="AE18" s="97">
        <f t="shared" si="2"/>
        <v>6</v>
      </c>
      <c r="AF18" s="116"/>
      <c r="AH18" s="95" t="s">
        <v>544</v>
      </c>
      <c r="AI18" s="112" t="s">
        <v>545</v>
      </c>
      <c r="AJ18" s="112" t="s">
        <v>546</v>
      </c>
      <c r="AK18" s="19"/>
      <c r="AL18" s="94" t="s">
        <v>542</v>
      </c>
      <c r="AM18" s="97">
        <f t="shared" si="3"/>
        <v>2</v>
      </c>
      <c r="AP18" s="119"/>
      <c r="AQ18" s="120"/>
      <c r="AR18" s="120"/>
      <c r="AS18" s="20"/>
      <c r="AT18" s="94" t="s">
        <v>542</v>
      </c>
      <c r="AU18" s="97">
        <f t="shared" si="5"/>
        <v>0</v>
      </c>
    </row>
    <row r="19" spans="2:47" ht="18" x14ac:dyDescent="0.2">
      <c r="B19" s="95" t="s">
        <v>530</v>
      </c>
      <c r="C19" s="112" t="s">
        <v>531</v>
      </c>
      <c r="D19" s="112" t="s">
        <v>532</v>
      </c>
      <c r="E19" s="17"/>
      <c r="F19" s="121" t="s">
        <v>385</v>
      </c>
      <c r="G19" s="113">
        <f t="shared" si="0"/>
        <v>3</v>
      </c>
      <c r="H19" s="114"/>
      <c r="J19" s="95" t="s">
        <v>547</v>
      </c>
      <c r="K19" s="92" t="s">
        <v>548</v>
      </c>
      <c r="L19" s="112" t="s">
        <v>522</v>
      </c>
      <c r="M19" s="18"/>
      <c r="N19" s="94" t="s">
        <v>385</v>
      </c>
      <c r="O19" s="113">
        <f t="shared" si="4"/>
        <v>3</v>
      </c>
      <c r="P19" s="114"/>
      <c r="R19" s="95" t="s">
        <v>544</v>
      </c>
      <c r="S19" s="112" t="s">
        <v>545</v>
      </c>
      <c r="T19" s="112" t="s">
        <v>546</v>
      </c>
      <c r="U19" s="19"/>
      <c r="V19" s="94" t="s">
        <v>385</v>
      </c>
      <c r="W19" s="97">
        <f t="shared" si="1"/>
        <v>5</v>
      </c>
      <c r="X19" s="115"/>
      <c r="Z19" s="95" t="s">
        <v>549</v>
      </c>
      <c r="AA19" s="112" t="s">
        <v>550</v>
      </c>
      <c r="AB19" s="112" t="s">
        <v>551</v>
      </c>
      <c r="AC19" s="19"/>
      <c r="AD19" s="94" t="s">
        <v>385</v>
      </c>
      <c r="AE19" s="97">
        <f t="shared" si="2"/>
        <v>5</v>
      </c>
      <c r="AF19" s="116"/>
      <c r="AH19" s="95" t="s">
        <v>549</v>
      </c>
      <c r="AI19" s="112" t="s">
        <v>550</v>
      </c>
      <c r="AJ19" s="112" t="s">
        <v>551</v>
      </c>
      <c r="AK19" s="19"/>
      <c r="AL19" s="94" t="s">
        <v>385</v>
      </c>
      <c r="AM19" s="97">
        <f t="shared" si="3"/>
        <v>1</v>
      </c>
      <c r="AP19" s="119"/>
      <c r="AQ19" s="120"/>
      <c r="AR19" s="120"/>
      <c r="AS19" s="20"/>
      <c r="AT19" s="94" t="s">
        <v>385</v>
      </c>
      <c r="AU19" s="97">
        <f t="shared" si="5"/>
        <v>0</v>
      </c>
    </row>
    <row r="20" spans="2:47" ht="18" x14ac:dyDescent="0.2">
      <c r="B20" s="95" t="s">
        <v>537</v>
      </c>
      <c r="C20" s="112" t="s">
        <v>511</v>
      </c>
      <c r="D20" s="112" t="s">
        <v>516</v>
      </c>
      <c r="E20" s="17"/>
      <c r="F20" s="121" t="s">
        <v>552</v>
      </c>
      <c r="G20" s="113">
        <f t="shared" si="0"/>
        <v>1</v>
      </c>
      <c r="H20" s="114"/>
      <c r="J20" s="95" t="s">
        <v>553</v>
      </c>
      <c r="K20" s="92" t="s">
        <v>518</v>
      </c>
      <c r="L20" s="112" t="s">
        <v>522</v>
      </c>
      <c r="M20" s="18"/>
      <c r="N20" s="94" t="s">
        <v>552</v>
      </c>
      <c r="O20" s="113">
        <f t="shared" si="4"/>
        <v>1</v>
      </c>
      <c r="P20" s="114"/>
      <c r="R20" s="95" t="s">
        <v>549</v>
      </c>
      <c r="S20" s="112" t="s">
        <v>550</v>
      </c>
      <c r="T20" s="112" t="s">
        <v>551</v>
      </c>
      <c r="U20" s="19"/>
      <c r="V20" s="94" t="s">
        <v>552</v>
      </c>
      <c r="W20" s="97">
        <f t="shared" si="1"/>
        <v>3</v>
      </c>
      <c r="X20" s="115"/>
      <c r="Z20" s="95" t="s">
        <v>554</v>
      </c>
      <c r="AA20" s="112" t="s">
        <v>555</v>
      </c>
      <c r="AB20" s="112" t="s">
        <v>556</v>
      </c>
      <c r="AC20" s="19"/>
      <c r="AD20" s="94" t="s">
        <v>552</v>
      </c>
      <c r="AE20" s="97">
        <f t="shared" si="2"/>
        <v>3</v>
      </c>
      <c r="AH20" s="95" t="s">
        <v>557</v>
      </c>
      <c r="AI20" s="112" t="s">
        <v>555</v>
      </c>
      <c r="AJ20" s="112" t="s">
        <v>556</v>
      </c>
      <c r="AK20" s="19"/>
      <c r="AL20" s="94" t="s">
        <v>552</v>
      </c>
      <c r="AM20" s="97">
        <f t="shared" si="3"/>
        <v>0</v>
      </c>
      <c r="AP20" s="119"/>
      <c r="AQ20" s="120"/>
      <c r="AR20" s="120"/>
      <c r="AS20" s="20"/>
      <c r="AT20" s="94" t="s">
        <v>552</v>
      </c>
      <c r="AU20" s="97">
        <f t="shared" si="5"/>
        <v>0</v>
      </c>
    </row>
    <row r="21" spans="2:47" x14ac:dyDescent="0.2">
      <c r="B21" s="95" t="s">
        <v>543</v>
      </c>
      <c r="C21" s="112" t="s">
        <v>511</v>
      </c>
      <c r="D21" s="112" t="s">
        <v>516</v>
      </c>
      <c r="E21" s="17"/>
      <c r="F21" s="94" t="s">
        <v>386</v>
      </c>
      <c r="G21" s="113">
        <f t="shared" si="0"/>
        <v>1</v>
      </c>
      <c r="H21" s="114"/>
      <c r="J21" s="95" t="s">
        <v>523</v>
      </c>
      <c r="K21" s="92" t="s">
        <v>524</v>
      </c>
      <c r="L21" s="112" t="s">
        <v>516</v>
      </c>
      <c r="M21" s="18"/>
      <c r="N21" s="94" t="s">
        <v>386</v>
      </c>
      <c r="O21" s="113">
        <f t="shared" si="4"/>
        <v>1</v>
      </c>
      <c r="P21" s="114"/>
      <c r="R21" s="95" t="s">
        <v>554</v>
      </c>
      <c r="S21" s="112" t="s">
        <v>555</v>
      </c>
      <c r="T21" s="112" t="s">
        <v>556</v>
      </c>
      <c r="U21" s="19"/>
      <c r="V21" s="94" t="s">
        <v>386</v>
      </c>
      <c r="W21" s="97">
        <f t="shared" si="1"/>
        <v>3</v>
      </c>
      <c r="X21" s="115"/>
      <c r="Z21" s="95" t="s">
        <v>558</v>
      </c>
      <c r="AA21" s="112" t="s">
        <v>559</v>
      </c>
      <c r="AB21" s="112" t="s">
        <v>560</v>
      </c>
      <c r="AC21" s="19"/>
      <c r="AD21" s="94" t="s">
        <v>386</v>
      </c>
      <c r="AE21" s="97">
        <f t="shared" si="2"/>
        <v>3</v>
      </c>
      <c r="AF21" s="116"/>
      <c r="AH21" s="95" t="s">
        <v>561</v>
      </c>
      <c r="AI21" s="112" t="s">
        <v>559</v>
      </c>
      <c r="AJ21" s="112" t="s">
        <v>560</v>
      </c>
      <c r="AK21" s="19"/>
      <c r="AL21" s="94" t="s">
        <v>386</v>
      </c>
      <c r="AM21" s="97">
        <f t="shared" si="3"/>
        <v>0</v>
      </c>
      <c r="AP21" s="119"/>
      <c r="AQ21" s="120"/>
      <c r="AR21" s="120"/>
      <c r="AS21" s="20"/>
      <c r="AT21" s="94" t="s">
        <v>386</v>
      </c>
      <c r="AU21" s="97">
        <f t="shared" si="5"/>
        <v>0</v>
      </c>
    </row>
    <row r="22" spans="2:47" ht="18" x14ac:dyDescent="0.2">
      <c r="B22" s="95" t="s">
        <v>547</v>
      </c>
      <c r="C22" s="112" t="s">
        <v>562</v>
      </c>
      <c r="D22" s="112" t="s">
        <v>522</v>
      </c>
      <c r="E22" s="17"/>
      <c r="F22" s="94" t="s">
        <v>44</v>
      </c>
      <c r="G22" s="113">
        <f t="shared" si="0"/>
        <v>0</v>
      </c>
      <c r="H22" s="114"/>
      <c r="J22" s="95" t="s">
        <v>563</v>
      </c>
      <c r="K22" s="92" t="s">
        <v>564</v>
      </c>
      <c r="L22" s="112" t="s">
        <v>516</v>
      </c>
      <c r="M22" s="18"/>
      <c r="N22" s="94" t="s">
        <v>44</v>
      </c>
      <c r="O22" s="113">
        <f t="shared" si="4"/>
        <v>0</v>
      </c>
      <c r="P22" s="114"/>
      <c r="R22" s="95" t="s">
        <v>558</v>
      </c>
      <c r="S22" s="112" t="s">
        <v>559</v>
      </c>
      <c r="T22" s="112" t="s">
        <v>560</v>
      </c>
      <c r="U22" s="19"/>
      <c r="V22" s="94" t="s">
        <v>44</v>
      </c>
      <c r="W22" s="97">
        <f t="shared" si="1"/>
        <v>0</v>
      </c>
      <c r="X22" s="115"/>
      <c r="Z22" s="95" t="s">
        <v>565</v>
      </c>
      <c r="AA22" s="112" t="s">
        <v>566</v>
      </c>
      <c r="AB22" s="112" t="s">
        <v>567</v>
      </c>
      <c r="AC22" s="19"/>
      <c r="AD22" s="94" t="s">
        <v>44</v>
      </c>
      <c r="AE22" s="97">
        <f t="shared" si="2"/>
        <v>0</v>
      </c>
      <c r="AF22" s="116"/>
      <c r="AH22" s="95" t="s">
        <v>568</v>
      </c>
      <c r="AI22" s="112" t="s">
        <v>566</v>
      </c>
      <c r="AJ22" s="112" t="s">
        <v>567</v>
      </c>
      <c r="AK22" s="19"/>
      <c r="AL22" s="94" t="s">
        <v>44</v>
      </c>
      <c r="AM22" s="97">
        <f t="shared" si="3"/>
        <v>0</v>
      </c>
      <c r="AP22" s="119"/>
      <c r="AQ22" s="120"/>
      <c r="AR22" s="120"/>
      <c r="AS22" s="20"/>
      <c r="AT22" s="94" t="s">
        <v>44</v>
      </c>
      <c r="AU22" s="97">
        <f t="shared" si="5"/>
        <v>0</v>
      </c>
    </row>
    <row r="23" spans="2:47" ht="18" x14ac:dyDescent="0.2">
      <c r="B23" s="95" t="s">
        <v>553</v>
      </c>
      <c r="C23" s="112" t="s">
        <v>518</v>
      </c>
      <c r="D23" s="112" t="s">
        <v>522</v>
      </c>
      <c r="E23" s="17"/>
      <c r="F23" s="94" t="s">
        <v>569</v>
      </c>
      <c r="G23" s="113">
        <f t="shared" si="0"/>
        <v>0</v>
      </c>
      <c r="H23" s="114"/>
      <c r="J23" s="95" t="s">
        <v>527</v>
      </c>
      <c r="K23" s="93" t="s">
        <v>528</v>
      </c>
      <c r="L23" s="112" t="s">
        <v>533</v>
      </c>
      <c r="M23" s="18"/>
      <c r="N23" s="94" t="s">
        <v>569</v>
      </c>
      <c r="O23" s="113">
        <f t="shared" si="4"/>
        <v>0</v>
      </c>
      <c r="P23" s="114"/>
      <c r="R23" s="95" t="s">
        <v>565</v>
      </c>
      <c r="S23" s="112" t="s">
        <v>570</v>
      </c>
      <c r="T23" s="112" t="s">
        <v>571</v>
      </c>
      <c r="U23" s="19"/>
      <c r="V23" s="94" t="s">
        <v>569</v>
      </c>
      <c r="W23" s="97">
        <f t="shared" si="1"/>
        <v>0</v>
      </c>
      <c r="X23" s="115"/>
      <c r="Z23" s="95" t="s">
        <v>572</v>
      </c>
      <c r="AA23" s="112" t="s">
        <v>573</v>
      </c>
      <c r="AB23" s="112" t="s">
        <v>65</v>
      </c>
      <c r="AC23" s="19"/>
      <c r="AD23" s="94" t="s">
        <v>569</v>
      </c>
      <c r="AE23" s="97">
        <f t="shared" si="2"/>
        <v>0</v>
      </c>
      <c r="AF23" s="116"/>
      <c r="AH23" s="95" t="s">
        <v>574</v>
      </c>
      <c r="AI23" s="112" t="s">
        <v>573</v>
      </c>
      <c r="AJ23" s="112" t="s">
        <v>65</v>
      </c>
      <c r="AK23" s="19"/>
      <c r="AL23" s="94" t="s">
        <v>569</v>
      </c>
      <c r="AM23" s="97">
        <f t="shared" si="3"/>
        <v>0</v>
      </c>
      <c r="AP23" s="119"/>
      <c r="AQ23" s="120"/>
      <c r="AR23" s="120"/>
      <c r="AS23" s="20"/>
      <c r="AT23" s="94" t="s">
        <v>569</v>
      </c>
      <c r="AU23" s="97">
        <f t="shared" si="5"/>
        <v>0</v>
      </c>
    </row>
    <row r="24" spans="2:47" x14ac:dyDescent="0.2">
      <c r="B24" s="95" t="s">
        <v>523</v>
      </c>
      <c r="C24" s="112" t="s">
        <v>524</v>
      </c>
      <c r="D24" s="112" t="s">
        <v>516</v>
      </c>
      <c r="E24" s="17"/>
      <c r="F24" s="94" t="s">
        <v>575</v>
      </c>
      <c r="G24" s="113">
        <f t="shared" si="0"/>
        <v>0</v>
      </c>
      <c r="H24" s="114"/>
      <c r="J24" s="95" t="s">
        <v>534</v>
      </c>
      <c r="K24" s="92" t="s">
        <v>535</v>
      </c>
      <c r="L24" s="112" t="s">
        <v>536</v>
      </c>
      <c r="M24" s="18"/>
      <c r="N24" s="94" t="s">
        <v>575</v>
      </c>
      <c r="O24" s="113">
        <f t="shared" si="4"/>
        <v>0</v>
      </c>
      <c r="P24" s="114"/>
      <c r="R24" s="95" t="s">
        <v>572</v>
      </c>
      <c r="S24" s="112" t="s">
        <v>566</v>
      </c>
      <c r="T24" s="112" t="s">
        <v>567</v>
      </c>
      <c r="U24" s="19"/>
      <c r="V24" s="94" t="s">
        <v>575</v>
      </c>
      <c r="W24" s="97">
        <f t="shared" si="1"/>
        <v>0</v>
      </c>
      <c r="X24" s="115"/>
      <c r="Z24" s="95" t="s">
        <v>576</v>
      </c>
      <c r="AA24" s="112" t="s">
        <v>577</v>
      </c>
      <c r="AB24" s="112" t="s">
        <v>578</v>
      </c>
      <c r="AC24" s="19"/>
      <c r="AD24" s="94" t="s">
        <v>575</v>
      </c>
      <c r="AE24" s="97">
        <f t="shared" si="2"/>
        <v>0</v>
      </c>
      <c r="AF24" s="116"/>
      <c r="AH24" s="95" t="s">
        <v>579</v>
      </c>
      <c r="AI24" s="112" t="s">
        <v>580</v>
      </c>
      <c r="AJ24" s="112" t="s">
        <v>581</v>
      </c>
      <c r="AK24" s="20"/>
      <c r="AL24" s="94" t="s">
        <v>575</v>
      </c>
      <c r="AM24" s="97">
        <f t="shared" si="3"/>
        <v>0</v>
      </c>
      <c r="AP24" s="119"/>
      <c r="AQ24" s="120"/>
      <c r="AR24" s="120"/>
      <c r="AS24" s="20"/>
      <c r="AT24" s="94" t="s">
        <v>575</v>
      </c>
      <c r="AU24" s="97">
        <f t="shared" si="5"/>
        <v>0</v>
      </c>
    </row>
    <row r="25" spans="2:47" ht="18" x14ac:dyDescent="0.2">
      <c r="B25" s="95" t="s">
        <v>563</v>
      </c>
      <c r="C25" s="112" t="s">
        <v>564</v>
      </c>
      <c r="D25" s="112" t="s">
        <v>516</v>
      </c>
      <c r="E25" s="17"/>
      <c r="F25" s="94" t="s">
        <v>45</v>
      </c>
      <c r="G25" s="113">
        <f t="shared" si="0"/>
        <v>18</v>
      </c>
      <c r="H25" s="114"/>
      <c r="J25" s="95" t="s">
        <v>539</v>
      </c>
      <c r="K25" s="92" t="s">
        <v>540</v>
      </c>
      <c r="L25" s="112" t="s">
        <v>536</v>
      </c>
      <c r="M25" s="18"/>
      <c r="N25" s="94" t="s">
        <v>45</v>
      </c>
      <c r="O25" s="113">
        <f t="shared" si="4"/>
        <v>14</v>
      </c>
      <c r="P25" s="114"/>
      <c r="R25" s="95" t="s">
        <v>576</v>
      </c>
      <c r="S25" s="112" t="s">
        <v>582</v>
      </c>
      <c r="T25" s="112" t="s">
        <v>65</v>
      </c>
      <c r="U25" s="19"/>
      <c r="V25" s="94" t="s">
        <v>45</v>
      </c>
      <c r="W25" s="97">
        <f t="shared" si="1"/>
        <v>9</v>
      </c>
      <c r="X25" s="115"/>
      <c r="Z25" s="95" t="s">
        <v>583</v>
      </c>
      <c r="AA25" s="112" t="s">
        <v>580</v>
      </c>
      <c r="AB25" s="112" t="s">
        <v>581</v>
      </c>
      <c r="AC25" s="19"/>
      <c r="AD25" s="94" t="s">
        <v>45</v>
      </c>
      <c r="AE25" s="97">
        <f t="shared" si="2"/>
        <v>7</v>
      </c>
      <c r="AF25" s="115"/>
      <c r="AH25" s="95" t="s">
        <v>584</v>
      </c>
      <c r="AI25" s="96" t="s">
        <v>585</v>
      </c>
      <c r="AJ25" s="112" t="s">
        <v>586</v>
      </c>
      <c r="AK25" s="20"/>
      <c r="AL25" s="94" t="s">
        <v>45</v>
      </c>
      <c r="AM25" s="97">
        <f t="shared" si="3"/>
        <v>7</v>
      </c>
      <c r="AP25" s="119"/>
      <c r="AQ25" s="122"/>
      <c r="AR25" s="120"/>
      <c r="AS25" s="20"/>
      <c r="AT25" s="94" t="s">
        <v>45</v>
      </c>
      <c r="AU25" s="97">
        <f t="shared" si="5"/>
        <v>1</v>
      </c>
    </row>
    <row r="26" spans="2:47" ht="18" x14ac:dyDescent="0.2">
      <c r="B26" s="95" t="s">
        <v>527</v>
      </c>
      <c r="C26" s="96" t="s">
        <v>528</v>
      </c>
      <c r="D26" s="112" t="s">
        <v>533</v>
      </c>
      <c r="E26" s="17"/>
      <c r="F26" s="94" t="s">
        <v>46</v>
      </c>
      <c r="G26" s="113">
        <f t="shared" si="0"/>
        <v>1</v>
      </c>
      <c r="H26" s="114"/>
      <c r="J26" s="95" t="s">
        <v>544</v>
      </c>
      <c r="K26" s="92" t="s">
        <v>545</v>
      </c>
      <c r="L26" s="112" t="s">
        <v>546</v>
      </c>
      <c r="M26" s="18"/>
      <c r="N26" s="94" t="s">
        <v>46</v>
      </c>
      <c r="O26" s="113">
        <f t="shared" si="4"/>
        <v>1</v>
      </c>
      <c r="P26" s="114"/>
      <c r="R26" s="95" t="s">
        <v>587</v>
      </c>
      <c r="S26" s="112" t="s">
        <v>577</v>
      </c>
      <c r="T26" s="112" t="s">
        <v>578</v>
      </c>
      <c r="U26" s="19"/>
      <c r="V26" s="94" t="s">
        <v>46</v>
      </c>
      <c r="W26" s="97">
        <f t="shared" si="1"/>
        <v>1</v>
      </c>
      <c r="X26" s="115"/>
      <c r="Z26" s="99" t="s">
        <v>588</v>
      </c>
      <c r="AA26" s="96" t="s">
        <v>589</v>
      </c>
      <c r="AB26" s="112" t="s">
        <v>590</v>
      </c>
      <c r="AC26" s="19"/>
      <c r="AD26" s="94" t="s">
        <v>46</v>
      </c>
      <c r="AE26" s="97">
        <f t="shared" si="2"/>
        <v>3</v>
      </c>
      <c r="AF26" s="115"/>
      <c r="AH26" s="573"/>
      <c r="AI26" s="573"/>
      <c r="AJ26" s="573"/>
      <c r="AK26" s="20"/>
      <c r="AL26" s="94" t="s">
        <v>46</v>
      </c>
      <c r="AM26" s="97">
        <f t="shared" si="3"/>
        <v>3</v>
      </c>
      <c r="AP26" s="27"/>
      <c r="AQ26" s="27"/>
      <c r="AR26" s="27"/>
      <c r="AS26" s="20"/>
      <c r="AT26" s="94" t="s">
        <v>46</v>
      </c>
      <c r="AU26" s="97">
        <f t="shared" si="5"/>
        <v>0</v>
      </c>
    </row>
    <row r="27" spans="2:47" ht="18" x14ac:dyDescent="0.2">
      <c r="B27" s="95" t="s">
        <v>534</v>
      </c>
      <c r="C27" s="112" t="s">
        <v>535</v>
      </c>
      <c r="D27" s="112" t="s">
        <v>536</v>
      </c>
      <c r="E27" s="17"/>
      <c r="F27" s="94" t="s">
        <v>47</v>
      </c>
      <c r="G27" s="113">
        <f t="shared" si="0"/>
        <v>7</v>
      </c>
      <c r="H27" s="114"/>
      <c r="J27" s="95" t="s">
        <v>549</v>
      </c>
      <c r="K27" s="92" t="s">
        <v>550</v>
      </c>
      <c r="L27" s="112" t="s">
        <v>551</v>
      </c>
      <c r="M27" s="18"/>
      <c r="N27" s="94" t="s">
        <v>47</v>
      </c>
      <c r="O27" s="113">
        <f t="shared" si="4"/>
        <v>7</v>
      </c>
      <c r="P27" s="114"/>
      <c r="R27" s="95" t="s">
        <v>583</v>
      </c>
      <c r="S27" s="112" t="s">
        <v>580</v>
      </c>
      <c r="T27" s="112" t="s">
        <v>581</v>
      </c>
      <c r="U27" s="19"/>
      <c r="V27" s="94" t="s">
        <v>47</v>
      </c>
      <c r="W27" s="97">
        <f t="shared" si="1"/>
        <v>4</v>
      </c>
      <c r="X27" s="115"/>
      <c r="Z27" s="99" t="s">
        <v>591</v>
      </c>
      <c r="AA27" s="96" t="s">
        <v>592</v>
      </c>
      <c r="AB27" s="112" t="s">
        <v>593</v>
      </c>
      <c r="AC27" s="19"/>
      <c r="AD27" s="94" t="s">
        <v>47</v>
      </c>
      <c r="AE27" s="97">
        <f t="shared" si="2"/>
        <v>4</v>
      </c>
      <c r="AF27" s="115"/>
      <c r="AH27" s="123"/>
      <c r="AI27" s="123"/>
      <c r="AJ27" s="123"/>
      <c r="AK27" s="20"/>
      <c r="AL27" s="94" t="s">
        <v>47</v>
      </c>
      <c r="AM27" s="97">
        <f t="shared" si="3"/>
        <v>4</v>
      </c>
      <c r="AP27" s="123"/>
      <c r="AQ27" s="123"/>
      <c r="AR27" s="123"/>
      <c r="AS27" s="20"/>
      <c r="AT27" s="94" t="s">
        <v>47</v>
      </c>
      <c r="AU27" s="97">
        <f t="shared" si="5"/>
        <v>0</v>
      </c>
    </row>
    <row r="28" spans="2:47" ht="18" x14ac:dyDescent="0.2">
      <c r="B28" s="95" t="s">
        <v>539</v>
      </c>
      <c r="C28" s="112" t="s">
        <v>540</v>
      </c>
      <c r="D28" s="112" t="s">
        <v>536</v>
      </c>
      <c r="E28" s="17"/>
      <c r="F28" s="94" t="s">
        <v>48</v>
      </c>
      <c r="G28" s="113">
        <f t="shared" si="0"/>
        <v>4</v>
      </c>
      <c r="H28" s="114"/>
      <c r="J28" s="95" t="s">
        <v>557</v>
      </c>
      <c r="K28" s="92" t="s">
        <v>555</v>
      </c>
      <c r="L28" s="112" t="s">
        <v>556</v>
      </c>
      <c r="M28" s="18"/>
      <c r="N28" s="94" t="s">
        <v>48</v>
      </c>
      <c r="O28" s="113">
        <f t="shared" si="4"/>
        <v>4</v>
      </c>
      <c r="P28" s="114"/>
      <c r="R28" s="99" t="s">
        <v>588</v>
      </c>
      <c r="S28" s="96" t="s">
        <v>589</v>
      </c>
      <c r="T28" s="112" t="s">
        <v>590</v>
      </c>
      <c r="U28" s="19"/>
      <c r="V28" s="94" t="s">
        <v>48</v>
      </c>
      <c r="W28" s="97">
        <f t="shared" si="1"/>
        <v>1</v>
      </c>
      <c r="X28" s="115"/>
      <c r="Z28" s="95" t="s">
        <v>584</v>
      </c>
      <c r="AA28" s="96" t="s">
        <v>585</v>
      </c>
      <c r="AB28" s="112" t="s">
        <v>586</v>
      </c>
      <c r="AC28" s="19"/>
      <c r="AD28" s="94" t="s">
        <v>48</v>
      </c>
      <c r="AE28" s="97">
        <f t="shared" si="2"/>
        <v>1</v>
      </c>
      <c r="AF28" s="115"/>
      <c r="AH28" s="123"/>
      <c r="AI28" s="123"/>
      <c r="AJ28" s="123"/>
      <c r="AK28" s="20"/>
      <c r="AL28" s="94" t="s">
        <v>48</v>
      </c>
      <c r="AM28" s="97">
        <f t="shared" si="3"/>
        <v>0</v>
      </c>
      <c r="AP28" s="123"/>
      <c r="AQ28" s="123"/>
      <c r="AR28" s="123"/>
      <c r="AS28" s="20"/>
      <c r="AT28" s="94" t="s">
        <v>48</v>
      </c>
      <c r="AU28" s="97">
        <f t="shared" si="5"/>
        <v>0</v>
      </c>
    </row>
    <row r="29" spans="2:47" ht="18" x14ac:dyDescent="0.2">
      <c r="B29" s="95" t="s">
        <v>544</v>
      </c>
      <c r="C29" s="112" t="s">
        <v>545</v>
      </c>
      <c r="D29" s="112" t="s">
        <v>546</v>
      </c>
      <c r="E29" s="17"/>
      <c r="F29" s="100" t="s">
        <v>49</v>
      </c>
      <c r="G29" s="113">
        <f t="shared" si="0"/>
        <v>0</v>
      </c>
      <c r="H29" s="114"/>
      <c r="J29" s="95" t="s">
        <v>561</v>
      </c>
      <c r="K29" s="92" t="s">
        <v>559</v>
      </c>
      <c r="L29" s="112" t="s">
        <v>560</v>
      </c>
      <c r="M29" s="18"/>
      <c r="N29" s="100" t="s">
        <v>49</v>
      </c>
      <c r="O29" s="113">
        <f t="shared" si="4"/>
        <v>0</v>
      </c>
      <c r="P29" s="114"/>
      <c r="R29" s="99" t="s">
        <v>591</v>
      </c>
      <c r="S29" s="96" t="s">
        <v>592</v>
      </c>
      <c r="T29" s="112" t="s">
        <v>593</v>
      </c>
      <c r="U29" s="19"/>
      <c r="V29" s="100" t="s">
        <v>49</v>
      </c>
      <c r="W29" s="97">
        <f t="shared" si="1"/>
        <v>0</v>
      </c>
      <c r="X29" s="115"/>
      <c r="Z29" s="95" t="s">
        <v>594</v>
      </c>
      <c r="AA29" s="96" t="s">
        <v>595</v>
      </c>
      <c r="AB29" s="112" t="s">
        <v>596</v>
      </c>
      <c r="AC29" s="19"/>
      <c r="AD29" s="100" t="s">
        <v>49</v>
      </c>
      <c r="AE29" s="97">
        <f t="shared" si="2"/>
        <v>0</v>
      </c>
      <c r="AF29" s="115"/>
      <c r="AH29" s="123"/>
      <c r="AI29" s="123"/>
      <c r="AJ29" s="123"/>
      <c r="AK29" s="20"/>
      <c r="AL29" s="100" t="s">
        <v>49</v>
      </c>
      <c r="AM29" s="97">
        <f t="shared" si="3"/>
        <v>0</v>
      </c>
      <c r="AP29" s="123"/>
      <c r="AQ29" s="123"/>
      <c r="AR29" s="123"/>
      <c r="AS29" s="20"/>
      <c r="AT29" s="100" t="s">
        <v>49</v>
      </c>
      <c r="AU29" s="97">
        <f t="shared" si="5"/>
        <v>0</v>
      </c>
    </row>
    <row r="30" spans="2:47" ht="18" x14ac:dyDescent="0.2">
      <c r="B30" s="95" t="s">
        <v>549</v>
      </c>
      <c r="C30" s="112" t="s">
        <v>550</v>
      </c>
      <c r="D30" s="112" t="s">
        <v>551</v>
      </c>
      <c r="E30" s="17"/>
      <c r="F30" s="100" t="s">
        <v>50</v>
      </c>
      <c r="G30" s="113">
        <f t="shared" si="0"/>
        <v>2</v>
      </c>
      <c r="H30" s="114"/>
      <c r="J30" s="95" t="s">
        <v>568</v>
      </c>
      <c r="K30" s="92" t="s">
        <v>566</v>
      </c>
      <c r="L30" s="112" t="s">
        <v>567</v>
      </c>
      <c r="M30" s="18"/>
      <c r="N30" s="100" t="s">
        <v>50</v>
      </c>
      <c r="O30" s="113">
        <f t="shared" si="4"/>
        <v>2</v>
      </c>
      <c r="P30" s="114"/>
      <c r="R30" s="95" t="s">
        <v>584</v>
      </c>
      <c r="S30" s="96" t="s">
        <v>585</v>
      </c>
      <c r="T30" s="112" t="s">
        <v>586</v>
      </c>
      <c r="U30" s="19"/>
      <c r="V30" s="100" t="s">
        <v>50</v>
      </c>
      <c r="W30" s="97">
        <f t="shared" si="1"/>
        <v>3</v>
      </c>
      <c r="X30" s="115"/>
      <c r="Z30" s="95" t="s">
        <v>597</v>
      </c>
      <c r="AA30" s="96" t="s">
        <v>598</v>
      </c>
      <c r="AB30" s="112" t="s">
        <v>599</v>
      </c>
      <c r="AC30" s="19"/>
      <c r="AD30" s="100" t="s">
        <v>50</v>
      </c>
      <c r="AE30" s="97">
        <f t="shared" si="2"/>
        <v>2</v>
      </c>
      <c r="AF30" s="115"/>
      <c r="AH30" s="123"/>
      <c r="AI30" s="123"/>
      <c r="AJ30" s="123"/>
      <c r="AK30" s="20"/>
      <c r="AL30" s="100" t="s">
        <v>50</v>
      </c>
      <c r="AM30" s="97">
        <f t="shared" si="3"/>
        <v>0</v>
      </c>
      <c r="AP30" s="123"/>
      <c r="AQ30" s="123"/>
      <c r="AR30" s="123"/>
      <c r="AS30" s="20"/>
      <c r="AT30" s="100" t="s">
        <v>50</v>
      </c>
      <c r="AU30" s="97">
        <f t="shared" si="5"/>
        <v>0</v>
      </c>
    </row>
    <row r="31" spans="2:47" ht="36" x14ac:dyDescent="0.2">
      <c r="B31" s="95" t="s">
        <v>557</v>
      </c>
      <c r="C31" s="112" t="s">
        <v>555</v>
      </c>
      <c r="D31" s="112" t="s">
        <v>556</v>
      </c>
      <c r="E31" s="17"/>
      <c r="F31" s="100" t="s">
        <v>51</v>
      </c>
      <c r="G31" s="113">
        <f t="shared" si="0"/>
        <v>0</v>
      </c>
      <c r="H31" s="114"/>
      <c r="J31" s="95" t="s">
        <v>574</v>
      </c>
      <c r="K31" s="92" t="s">
        <v>573</v>
      </c>
      <c r="L31" s="112" t="s">
        <v>65</v>
      </c>
      <c r="M31" s="18"/>
      <c r="N31" s="100" t="s">
        <v>51</v>
      </c>
      <c r="O31" s="113">
        <f t="shared" si="4"/>
        <v>0</v>
      </c>
      <c r="P31" s="114"/>
      <c r="R31" s="95" t="s">
        <v>594</v>
      </c>
      <c r="S31" s="96" t="s">
        <v>595</v>
      </c>
      <c r="T31" s="112" t="s">
        <v>596</v>
      </c>
      <c r="U31" s="19"/>
      <c r="V31" s="100" t="s">
        <v>51</v>
      </c>
      <c r="W31" s="97">
        <f t="shared" si="1"/>
        <v>1</v>
      </c>
      <c r="X31" s="115"/>
      <c r="Z31" s="95" t="s">
        <v>600</v>
      </c>
      <c r="AA31" s="96" t="s">
        <v>601</v>
      </c>
      <c r="AB31" s="112" t="s">
        <v>602</v>
      </c>
      <c r="AC31" s="19"/>
      <c r="AD31" s="100" t="s">
        <v>51</v>
      </c>
      <c r="AE31" s="97">
        <f t="shared" si="2"/>
        <v>1</v>
      </c>
      <c r="AF31" s="115"/>
      <c r="AH31" s="123"/>
      <c r="AI31" s="123"/>
      <c r="AJ31" s="123"/>
      <c r="AK31" s="20"/>
      <c r="AL31" s="100" t="s">
        <v>51</v>
      </c>
      <c r="AM31" s="97">
        <f t="shared" si="3"/>
        <v>0</v>
      </c>
      <c r="AP31" s="123"/>
      <c r="AQ31" s="123"/>
      <c r="AR31" s="123"/>
      <c r="AS31" s="20"/>
      <c r="AT31" s="100" t="s">
        <v>51</v>
      </c>
      <c r="AU31" s="97">
        <f t="shared" si="5"/>
        <v>0</v>
      </c>
    </row>
    <row r="32" spans="2:47" ht="36" x14ac:dyDescent="0.2">
      <c r="B32" s="95" t="s">
        <v>561</v>
      </c>
      <c r="C32" s="112" t="s">
        <v>559</v>
      </c>
      <c r="D32" s="112" t="s">
        <v>603</v>
      </c>
      <c r="E32" s="17"/>
      <c r="F32" s="100" t="s">
        <v>52</v>
      </c>
      <c r="G32" s="113">
        <f t="shared" si="0"/>
        <v>0</v>
      </c>
      <c r="H32" s="124"/>
      <c r="J32" s="95" t="s">
        <v>604</v>
      </c>
      <c r="K32" s="92" t="s">
        <v>605</v>
      </c>
      <c r="L32" s="112" t="s">
        <v>606</v>
      </c>
      <c r="M32" s="18"/>
      <c r="N32" s="100" t="s">
        <v>52</v>
      </c>
      <c r="O32" s="113">
        <f t="shared" si="4"/>
        <v>0</v>
      </c>
      <c r="P32" s="124"/>
      <c r="R32" s="95" t="s">
        <v>597</v>
      </c>
      <c r="S32" s="96" t="s">
        <v>598</v>
      </c>
      <c r="T32" s="112" t="s">
        <v>599</v>
      </c>
      <c r="U32" s="19"/>
      <c r="V32" s="100" t="s">
        <v>52</v>
      </c>
      <c r="W32" s="97">
        <f t="shared" si="1"/>
        <v>0</v>
      </c>
      <c r="X32" s="115"/>
      <c r="Z32" s="95" t="s">
        <v>607</v>
      </c>
      <c r="AA32" s="96" t="s">
        <v>608</v>
      </c>
      <c r="AB32" s="112" t="s">
        <v>602</v>
      </c>
      <c r="AC32" s="19"/>
      <c r="AD32" s="100" t="s">
        <v>52</v>
      </c>
      <c r="AE32" s="97">
        <f t="shared" si="2"/>
        <v>0</v>
      </c>
      <c r="AF32" s="115"/>
      <c r="AH32" s="123"/>
      <c r="AI32" s="123"/>
      <c r="AJ32" s="123"/>
      <c r="AK32" s="20"/>
      <c r="AL32" s="100" t="s">
        <v>52</v>
      </c>
      <c r="AM32" s="97">
        <f t="shared" si="3"/>
        <v>0</v>
      </c>
      <c r="AP32" s="123"/>
      <c r="AQ32" s="123"/>
      <c r="AR32" s="123"/>
      <c r="AS32" s="20"/>
      <c r="AT32" s="100" t="s">
        <v>52</v>
      </c>
      <c r="AU32" s="97">
        <f t="shared" si="5"/>
        <v>0</v>
      </c>
    </row>
    <row r="33" spans="2:47" ht="36" x14ac:dyDescent="0.2">
      <c r="B33" s="95" t="s">
        <v>568</v>
      </c>
      <c r="C33" s="112" t="s">
        <v>566</v>
      </c>
      <c r="D33" s="112" t="s">
        <v>567</v>
      </c>
      <c r="E33" s="17"/>
      <c r="F33" s="100" t="s">
        <v>53</v>
      </c>
      <c r="G33" s="113">
        <f t="shared" si="0"/>
        <v>0</v>
      </c>
      <c r="H33" s="124"/>
      <c r="J33" s="95" t="s">
        <v>579</v>
      </c>
      <c r="K33" s="92" t="s">
        <v>580</v>
      </c>
      <c r="L33" s="112" t="s">
        <v>609</v>
      </c>
      <c r="M33" s="18"/>
      <c r="N33" s="100" t="s">
        <v>53</v>
      </c>
      <c r="O33" s="113">
        <f t="shared" si="4"/>
        <v>0</v>
      </c>
      <c r="P33" s="124"/>
      <c r="R33" s="95" t="s">
        <v>600</v>
      </c>
      <c r="S33" s="96" t="s">
        <v>601</v>
      </c>
      <c r="T33" s="112" t="s">
        <v>602</v>
      </c>
      <c r="U33" s="19"/>
      <c r="V33" s="100" t="s">
        <v>53</v>
      </c>
      <c r="W33" s="97">
        <f t="shared" si="1"/>
        <v>0</v>
      </c>
      <c r="X33" s="115"/>
      <c r="Z33" s="573"/>
      <c r="AA33" s="573"/>
      <c r="AB33" s="573"/>
      <c r="AC33" s="20"/>
      <c r="AD33" s="100" t="s">
        <v>53</v>
      </c>
      <c r="AE33" s="97">
        <f t="shared" si="2"/>
        <v>0</v>
      </c>
      <c r="AF33" s="115"/>
      <c r="AH33" s="123"/>
      <c r="AI33" s="123"/>
      <c r="AJ33" s="123"/>
      <c r="AK33" s="20"/>
      <c r="AL33" s="100" t="s">
        <v>53</v>
      </c>
      <c r="AM33" s="97">
        <f t="shared" si="3"/>
        <v>0</v>
      </c>
      <c r="AP33" s="123"/>
      <c r="AQ33" s="123"/>
      <c r="AR33" s="123"/>
      <c r="AS33" s="20"/>
      <c r="AT33" s="100" t="s">
        <v>53</v>
      </c>
      <c r="AU33" s="97">
        <f t="shared" si="5"/>
        <v>0</v>
      </c>
    </row>
    <row r="34" spans="2:47" ht="36" x14ac:dyDescent="0.2">
      <c r="B34" s="95" t="s">
        <v>574</v>
      </c>
      <c r="C34" s="112" t="s">
        <v>573</v>
      </c>
      <c r="D34" s="112" t="s">
        <v>65</v>
      </c>
      <c r="E34" s="17"/>
      <c r="F34" s="100" t="s">
        <v>387</v>
      </c>
      <c r="G34" s="113">
        <f t="shared" si="0"/>
        <v>0</v>
      </c>
      <c r="H34" s="124"/>
      <c r="J34" s="95" t="s">
        <v>610</v>
      </c>
      <c r="K34" s="92" t="s">
        <v>611</v>
      </c>
      <c r="L34" s="112" t="s">
        <v>612</v>
      </c>
      <c r="M34" s="18"/>
      <c r="N34" s="100" t="s">
        <v>387</v>
      </c>
      <c r="O34" s="113">
        <f t="shared" si="4"/>
        <v>0</v>
      </c>
      <c r="P34" s="124"/>
      <c r="R34" s="95" t="s">
        <v>607</v>
      </c>
      <c r="S34" s="96" t="s">
        <v>608</v>
      </c>
      <c r="T34" s="112" t="s">
        <v>602</v>
      </c>
      <c r="U34" s="20"/>
      <c r="V34" s="100" t="s">
        <v>387</v>
      </c>
      <c r="W34" s="97">
        <f t="shared" si="1"/>
        <v>0</v>
      </c>
      <c r="X34" s="115"/>
      <c r="Z34" s="123"/>
      <c r="AA34" s="123"/>
      <c r="AB34" s="123"/>
      <c r="AC34" s="20"/>
      <c r="AD34" s="100" t="s">
        <v>387</v>
      </c>
      <c r="AE34" s="97">
        <f t="shared" si="2"/>
        <v>0</v>
      </c>
      <c r="AF34" s="115"/>
      <c r="AH34" s="123"/>
      <c r="AI34" s="123"/>
      <c r="AJ34" s="123"/>
      <c r="AK34" s="20"/>
      <c r="AL34" s="100" t="s">
        <v>387</v>
      </c>
      <c r="AM34" s="97">
        <f t="shared" si="3"/>
        <v>0</v>
      </c>
      <c r="AP34" s="123"/>
      <c r="AQ34" s="123"/>
      <c r="AR34" s="123"/>
      <c r="AS34" s="20"/>
      <c r="AT34" s="100" t="s">
        <v>387</v>
      </c>
      <c r="AU34" s="97">
        <f t="shared" si="5"/>
        <v>0</v>
      </c>
    </row>
    <row r="35" spans="2:47" x14ac:dyDescent="0.2">
      <c r="B35" s="95" t="s">
        <v>604</v>
      </c>
      <c r="C35" s="112" t="s">
        <v>605</v>
      </c>
      <c r="D35" s="112" t="s">
        <v>606</v>
      </c>
      <c r="E35" s="17"/>
      <c r="F35" s="100" t="s">
        <v>388</v>
      </c>
      <c r="G35" s="113">
        <f t="shared" si="0"/>
        <v>0</v>
      </c>
      <c r="H35" s="124"/>
      <c r="J35" s="95" t="s">
        <v>613</v>
      </c>
      <c r="K35" s="93" t="s">
        <v>614</v>
      </c>
      <c r="L35" s="112" t="s">
        <v>590</v>
      </c>
      <c r="M35" s="18"/>
      <c r="N35" s="100" t="s">
        <v>388</v>
      </c>
      <c r="O35" s="113">
        <f t="shared" si="4"/>
        <v>0</v>
      </c>
      <c r="P35" s="124"/>
      <c r="R35" s="123"/>
      <c r="S35" s="123"/>
      <c r="T35" s="123"/>
      <c r="U35" s="20"/>
      <c r="V35" s="100" t="s">
        <v>388</v>
      </c>
      <c r="W35" s="97">
        <f t="shared" si="1"/>
        <v>0</v>
      </c>
      <c r="X35" s="115"/>
      <c r="Z35" s="123"/>
      <c r="AA35" s="123"/>
      <c r="AB35" s="123"/>
      <c r="AC35" s="20"/>
      <c r="AD35" s="100" t="s">
        <v>388</v>
      </c>
      <c r="AE35" s="97">
        <f t="shared" si="2"/>
        <v>0</v>
      </c>
      <c r="AF35" s="115"/>
      <c r="AH35" s="123"/>
      <c r="AI35" s="123"/>
      <c r="AJ35" s="123"/>
      <c r="AK35" s="20"/>
      <c r="AL35" s="100" t="s">
        <v>388</v>
      </c>
      <c r="AM35" s="97">
        <f t="shared" si="3"/>
        <v>0</v>
      </c>
      <c r="AP35" s="123"/>
      <c r="AQ35" s="123"/>
      <c r="AR35" s="123"/>
      <c r="AS35" s="20"/>
      <c r="AT35" s="100" t="s">
        <v>388</v>
      </c>
      <c r="AU35" s="97">
        <f t="shared" si="5"/>
        <v>0</v>
      </c>
    </row>
    <row r="36" spans="2:47" x14ac:dyDescent="0.2">
      <c r="B36" s="95" t="s">
        <v>579</v>
      </c>
      <c r="C36" s="112" t="s">
        <v>580</v>
      </c>
      <c r="D36" s="112" t="s">
        <v>609</v>
      </c>
      <c r="E36" s="17"/>
      <c r="F36" s="100" t="s">
        <v>54</v>
      </c>
      <c r="G36" s="113">
        <f t="shared" si="0"/>
        <v>0</v>
      </c>
      <c r="H36" s="124"/>
      <c r="J36" s="95" t="s">
        <v>615</v>
      </c>
      <c r="K36" s="93" t="s">
        <v>616</v>
      </c>
      <c r="L36" s="112" t="s">
        <v>617</v>
      </c>
      <c r="M36" s="18"/>
      <c r="N36" s="100" t="s">
        <v>54</v>
      </c>
      <c r="O36" s="113">
        <f t="shared" si="4"/>
        <v>0</v>
      </c>
      <c r="P36" s="124"/>
      <c r="R36" s="123"/>
      <c r="S36" s="123"/>
      <c r="T36" s="123"/>
      <c r="U36" s="20"/>
      <c r="V36" s="100" t="s">
        <v>54</v>
      </c>
      <c r="W36" s="97">
        <f t="shared" si="1"/>
        <v>0</v>
      </c>
      <c r="X36" s="115"/>
      <c r="Z36" s="123"/>
      <c r="AA36" s="123"/>
      <c r="AB36" s="123"/>
      <c r="AC36" s="20"/>
      <c r="AD36" s="100" t="s">
        <v>54</v>
      </c>
      <c r="AE36" s="97">
        <f t="shared" si="2"/>
        <v>0</v>
      </c>
      <c r="AF36" s="115"/>
      <c r="AH36" s="123"/>
      <c r="AI36" s="123"/>
      <c r="AJ36" s="123"/>
      <c r="AK36" s="20"/>
      <c r="AL36" s="100" t="s">
        <v>54</v>
      </c>
      <c r="AM36" s="97">
        <f t="shared" si="3"/>
        <v>0</v>
      </c>
      <c r="AP36" s="123"/>
      <c r="AQ36" s="123"/>
      <c r="AR36" s="123"/>
      <c r="AS36" s="20"/>
      <c r="AT36" s="100" t="s">
        <v>54</v>
      </c>
      <c r="AU36" s="97">
        <f t="shared" si="5"/>
        <v>0</v>
      </c>
    </row>
    <row r="37" spans="2:47" ht="18" x14ac:dyDescent="0.2">
      <c r="B37" s="95" t="s">
        <v>610</v>
      </c>
      <c r="C37" s="112" t="s">
        <v>611</v>
      </c>
      <c r="D37" s="112" t="s">
        <v>612</v>
      </c>
      <c r="E37" s="17"/>
      <c r="F37" s="100" t="s">
        <v>55</v>
      </c>
      <c r="G37" s="113">
        <f t="shared" si="0"/>
        <v>0</v>
      </c>
      <c r="H37" s="124"/>
      <c r="J37" s="95" t="s">
        <v>618</v>
      </c>
      <c r="K37" s="93" t="s">
        <v>619</v>
      </c>
      <c r="L37" s="112" t="s">
        <v>620</v>
      </c>
      <c r="M37" s="18"/>
      <c r="N37" s="100" t="s">
        <v>55</v>
      </c>
      <c r="O37" s="113">
        <f t="shared" si="4"/>
        <v>0</v>
      </c>
      <c r="P37" s="124"/>
      <c r="R37" s="123"/>
      <c r="S37" s="123"/>
      <c r="T37" s="123"/>
      <c r="U37" s="20"/>
      <c r="V37" s="100" t="s">
        <v>55</v>
      </c>
      <c r="W37" s="97">
        <f t="shared" si="1"/>
        <v>0</v>
      </c>
      <c r="Z37" s="123"/>
      <c r="AA37" s="123"/>
      <c r="AB37" s="123"/>
      <c r="AC37" s="20"/>
      <c r="AD37" s="100" t="s">
        <v>55</v>
      </c>
      <c r="AE37" s="97">
        <f t="shared" si="2"/>
        <v>0</v>
      </c>
      <c r="AF37" s="115"/>
      <c r="AH37" s="123"/>
      <c r="AI37" s="123"/>
      <c r="AJ37" s="123"/>
      <c r="AK37" s="20"/>
      <c r="AL37" s="100" t="s">
        <v>55</v>
      </c>
      <c r="AM37" s="97">
        <f t="shared" si="3"/>
        <v>0</v>
      </c>
      <c r="AP37" s="123"/>
      <c r="AQ37" s="123"/>
      <c r="AR37" s="123"/>
      <c r="AS37" s="20"/>
      <c r="AT37" s="100" t="s">
        <v>55</v>
      </c>
      <c r="AU37" s="97">
        <f t="shared" si="5"/>
        <v>0</v>
      </c>
    </row>
    <row r="38" spans="2:47" ht="18" x14ac:dyDescent="0.2">
      <c r="B38" s="95" t="s">
        <v>613</v>
      </c>
      <c r="C38" s="96" t="s">
        <v>614</v>
      </c>
      <c r="D38" s="112" t="s">
        <v>590</v>
      </c>
      <c r="E38" s="17"/>
      <c r="F38" s="100" t="s">
        <v>621</v>
      </c>
      <c r="G38" s="113">
        <f t="shared" si="0"/>
        <v>0</v>
      </c>
      <c r="H38" s="124"/>
      <c r="J38" s="95" t="s">
        <v>622</v>
      </c>
      <c r="K38" s="93" t="s">
        <v>595</v>
      </c>
      <c r="L38" s="112" t="s">
        <v>623</v>
      </c>
      <c r="M38" s="18"/>
      <c r="N38" s="100" t="s">
        <v>621</v>
      </c>
      <c r="O38" s="113">
        <f t="shared" si="4"/>
        <v>0</v>
      </c>
      <c r="P38" s="124"/>
      <c r="R38" s="123"/>
      <c r="S38" s="123"/>
      <c r="T38" s="123"/>
      <c r="U38" s="20"/>
      <c r="V38" s="100" t="s">
        <v>621</v>
      </c>
      <c r="W38" s="97">
        <f t="shared" si="1"/>
        <v>0</v>
      </c>
      <c r="Z38" s="123"/>
      <c r="AA38" s="123"/>
      <c r="AB38" s="123"/>
      <c r="AC38" s="20"/>
      <c r="AD38" s="100" t="s">
        <v>621</v>
      </c>
      <c r="AE38" s="97">
        <f t="shared" si="2"/>
        <v>0</v>
      </c>
      <c r="AF38" s="115"/>
      <c r="AH38" s="123"/>
      <c r="AI38" s="123"/>
      <c r="AJ38" s="123"/>
      <c r="AK38" s="20"/>
      <c r="AL38" s="100" t="s">
        <v>621</v>
      </c>
      <c r="AM38" s="97">
        <f t="shared" si="3"/>
        <v>0</v>
      </c>
      <c r="AP38" s="123"/>
      <c r="AQ38" s="123"/>
      <c r="AR38" s="123"/>
      <c r="AS38" s="20"/>
      <c r="AT38" s="100" t="s">
        <v>621</v>
      </c>
      <c r="AU38" s="97">
        <f t="shared" si="5"/>
        <v>0</v>
      </c>
    </row>
    <row r="39" spans="2:47" ht="18" x14ac:dyDescent="0.2">
      <c r="B39" s="95" t="s">
        <v>615</v>
      </c>
      <c r="C39" s="96" t="s">
        <v>616</v>
      </c>
      <c r="D39" s="112" t="s">
        <v>617</v>
      </c>
      <c r="E39" s="17"/>
      <c r="F39" s="100" t="s">
        <v>624</v>
      </c>
      <c r="G39" s="113">
        <f t="shared" si="0"/>
        <v>0</v>
      </c>
      <c r="H39" s="124"/>
      <c r="J39" s="95" t="s">
        <v>625</v>
      </c>
      <c r="K39" s="93" t="s">
        <v>626</v>
      </c>
      <c r="L39" s="112" t="s">
        <v>599</v>
      </c>
      <c r="M39" s="21"/>
      <c r="N39" s="100" t="s">
        <v>624</v>
      </c>
      <c r="O39" s="113">
        <f t="shared" si="4"/>
        <v>0</v>
      </c>
      <c r="P39" s="124"/>
      <c r="R39" s="123"/>
      <c r="S39" s="123"/>
      <c r="T39" s="123"/>
      <c r="U39" s="20"/>
      <c r="V39" s="100" t="s">
        <v>624</v>
      </c>
      <c r="W39" s="97">
        <f t="shared" si="1"/>
        <v>0</v>
      </c>
      <c r="Z39" s="123"/>
      <c r="AA39" s="123"/>
      <c r="AB39" s="123"/>
      <c r="AC39" s="20"/>
      <c r="AD39" s="100" t="s">
        <v>624</v>
      </c>
      <c r="AE39" s="97">
        <f t="shared" si="2"/>
        <v>0</v>
      </c>
      <c r="AF39" s="115"/>
      <c r="AH39" s="123"/>
      <c r="AI39" s="123"/>
      <c r="AJ39" s="123"/>
      <c r="AK39" s="20"/>
      <c r="AL39" s="100" t="s">
        <v>624</v>
      </c>
      <c r="AM39" s="97">
        <f t="shared" si="3"/>
        <v>0</v>
      </c>
      <c r="AP39" s="123"/>
      <c r="AQ39" s="123"/>
      <c r="AR39" s="123"/>
      <c r="AS39" s="20"/>
      <c r="AT39" s="100" t="s">
        <v>624</v>
      </c>
      <c r="AU39" s="97">
        <f t="shared" si="5"/>
        <v>0</v>
      </c>
    </row>
    <row r="40" spans="2:47" ht="18" x14ac:dyDescent="0.2">
      <c r="B40" s="95" t="s">
        <v>618</v>
      </c>
      <c r="C40" s="96" t="s">
        <v>619</v>
      </c>
      <c r="D40" s="112" t="s">
        <v>620</v>
      </c>
      <c r="E40" s="17"/>
      <c r="F40" s="100" t="s">
        <v>57</v>
      </c>
      <c r="G40" s="113">
        <f t="shared" si="0"/>
        <v>0</v>
      </c>
      <c r="H40" s="124"/>
      <c r="J40" s="95" t="s">
        <v>627</v>
      </c>
      <c r="K40" s="112" t="s">
        <v>628</v>
      </c>
      <c r="L40" s="112" t="s">
        <v>629</v>
      </c>
      <c r="M40" s="18"/>
      <c r="N40" s="100" t="s">
        <v>57</v>
      </c>
      <c r="O40" s="113">
        <f t="shared" si="4"/>
        <v>0</v>
      </c>
      <c r="P40" s="124"/>
      <c r="R40" s="123"/>
      <c r="S40" s="123"/>
      <c r="T40" s="123"/>
      <c r="U40" s="20"/>
      <c r="V40" s="100" t="s">
        <v>57</v>
      </c>
      <c r="W40" s="97">
        <f t="shared" si="1"/>
        <v>0</v>
      </c>
      <c r="Z40" s="123"/>
      <c r="AA40" s="123"/>
      <c r="AB40" s="123"/>
      <c r="AC40" s="20"/>
      <c r="AD40" s="100" t="s">
        <v>57</v>
      </c>
      <c r="AE40" s="97">
        <f t="shared" si="2"/>
        <v>0</v>
      </c>
      <c r="AF40" s="115"/>
      <c r="AH40" s="123"/>
      <c r="AI40" s="123"/>
      <c r="AJ40" s="123"/>
      <c r="AK40" s="20"/>
      <c r="AL40" s="100" t="s">
        <v>57</v>
      </c>
      <c r="AM40" s="97">
        <f t="shared" si="3"/>
        <v>0</v>
      </c>
      <c r="AP40" s="123"/>
      <c r="AQ40" s="123"/>
      <c r="AR40" s="123"/>
      <c r="AS40" s="20"/>
      <c r="AT40" s="100" t="s">
        <v>57</v>
      </c>
      <c r="AU40" s="97">
        <f t="shared" si="5"/>
        <v>0</v>
      </c>
    </row>
    <row r="41" spans="2:47" ht="18" x14ac:dyDescent="0.2">
      <c r="B41" s="95" t="s">
        <v>622</v>
      </c>
      <c r="C41" s="96" t="s">
        <v>595</v>
      </c>
      <c r="D41" s="112" t="s">
        <v>623</v>
      </c>
      <c r="E41" s="17"/>
      <c r="F41" s="100" t="s">
        <v>630</v>
      </c>
      <c r="G41" s="113">
        <f t="shared" si="0"/>
        <v>0</v>
      </c>
      <c r="H41" s="124"/>
      <c r="J41" s="573"/>
      <c r="K41" s="573"/>
      <c r="L41" s="573"/>
      <c r="M41" s="21"/>
      <c r="N41" s="100" t="s">
        <v>630</v>
      </c>
      <c r="O41" s="113">
        <f t="shared" si="4"/>
        <v>0</v>
      </c>
      <c r="P41" s="124"/>
      <c r="R41" s="123"/>
      <c r="S41" s="123"/>
      <c r="T41" s="123"/>
      <c r="U41" s="20"/>
      <c r="V41" s="100" t="s">
        <v>630</v>
      </c>
      <c r="W41" s="97">
        <f t="shared" si="1"/>
        <v>0</v>
      </c>
      <c r="Z41" s="123"/>
      <c r="AA41" s="123"/>
      <c r="AB41" s="123"/>
      <c r="AC41" s="20"/>
      <c r="AD41" s="100" t="s">
        <v>630</v>
      </c>
      <c r="AE41" s="97">
        <f t="shared" si="2"/>
        <v>0</v>
      </c>
      <c r="AF41" s="115"/>
      <c r="AH41" s="123"/>
      <c r="AI41" s="123"/>
      <c r="AJ41" s="123"/>
      <c r="AK41" s="20"/>
      <c r="AL41" s="100" t="s">
        <v>630</v>
      </c>
      <c r="AM41" s="97">
        <f t="shared" si="3"/>
        <v>0</v>
      </c>
      <c r="AP41" s="123"/>
      <c r="AQ41" s="123"/>
      <c r="AR41" s="123"/>
      <c r="AS41" s="20"/>
      <c r="AT41" s="100" t="s">
        <v>630</v>
      </c>
      <c r="AU41" s="97">
        <f t="shared" si="5"/>
        <v>0</v>
      </c>
    </row>
    <row r="42" spans="2:47" ht="18" x14ac:dyDescent="0.2">
      <c r="B42" s="95" t="s">
        <v>625</v>
      </c>
      <c r="C42" s="96" t="s">
        <v>626</v>
      </c>
      <c r="D42" s="112" t="s">
        <v>599</v>
      </c>
      <c r="E42" s="22"/>
      <c r="F42" s="100" t="s">
        <v>631</v>
      </c>
      <c r="G42" s="113">
        <f t="shared" si="0"/>
        <v>0</v>
      </c>
      <c r="H42" s="124"/>
      <c r="J42" s="125"/>
      <c r="K42" s="125"/>
      <c r="L42" s="125"/>
      <c r="M42" s="21"/>
      <c r="N42" s="100" t="s">
        <v>631</v>
      </c>
      <c r="O42" s="113">
        <f t="shared" si="4"/>
        <v>0</v>
      </c>
      <c r="P42" s="124"/>
      <c r="R42" s="123"/>
      <c r="S42" s="123"/>
      <c r="T42" s="123"/>
      <c r="U42" s="20"/>
      <c r="V42" s="100" t="s">
        <v>631</v>
      </c>
      <c r="W42" s="97">
        <f t="shared" si="1"/>
        <v>0</v>
      </c>
      <c r="Z42" s="123"/>
      <c r="AA42" s="123"/>
      <c r="AB42" s="123"/>
      <c r="AC42" s="20"/>
      <c r="AD42" s="100" t="s">
        <v>631</v>
      </c>
      <c r="AE42" s="97">
        <f t="shared" si="2"/>
        <v>0</v>
      </c>
      <c r="AF42" s="115"/>
      <c r="AH42" s="123"/>
      <c r="AI42" s="123"/>
      <c r="AJ42" s="123"/>
      <c r="AK42" s="20"/>
      <c r="AL42" s="100" t="s">
        <v>631</v>
      </c>
      <c r="AM42" s="97">
        <f t="shared" si="3"/>
        <v>0</v>
      </c>
      <c r="AP42" s="123"/>
      <c r="AQ42" s="123"/>
      <c r="AR42" s="123"/>
      <c r="AS42" s="20"/>
      <c r="AT42" s="100" t="s">
        <v>631</v>
      </c>
      <c r="AU42" s="97">
        <f t="shared" si="5"/>
        <v>0</v>
      </c>
    </row>
    <row r="43" spans="2:47" x14ac:dyDescent="0.2">
      <c r="B43" s="95" t="s">
        <v>627</v>
      </c>
      <c r="C43" s="112" t="s">
        <v>628</v>
      </c>
      <c r="D43" s="112" t="s">
        <v>629</v>
      </c>
      <c r="E43" s="22"/>
      <c r="F43" s="100" t="s">
        <v>632</v>
      </c>
      <c r="G43" s="113">
        <f t="shared" si="0"/>
        <v>0</v>
      </c>
      <c r="H43" s="124"/>
      <c r="J43" s="125"/>
      <c r="K43" s="125"/>
      <c r="L43" s="125"/>
      <c r="M43" s="23"/>
      <c r="N43" s="100" t="s">
        <v>632</v>
      </c>
      <c r="O43" s="113">
        <f t="shared" si="4"/>
        <v>0</v>
      </c>
      <c r="P43" s="124"/>
      <c r="R43" s="123"/>
      <c r="S43" s="123"/>
      <c r="T43" s="123"/>
      <c r="U43" s="20"/>
      <c r="V43" s="100" t="s">
        <v>632</v>
      </c>
      <c r="W43" s="97">
        <f t="shared" si="1"/>
        <v>0</v>
      </c>
      <c r="Z43" s="123"/>
      <c r="AA43" s="123"/>
      <c r="AB43" s="123"/>
      <c r="AC43" s="20"/>
      <c r="AD43" s="100" t="s">
        <v>632</v>
      </c>
      <c r="AE43" s="97">
        <f t="shared" si="2"/>
        <v>0</v>
      </c>
      <c r="AF43" s="115"/>
      <c r="AH43" s="123"/>
      <c r="AI43" s="123"/>
      <c r="AJ43" s="123"/>
      <c r="AK43" s="20"/>
      <c r="AL43" s="100" t="s">
        <v>632</v>
      </c>
      <c r="AM43" s="97">
        <f t="shared" si="3"/>
        <v>0</v>
      </c>
      <c r="AP43" s="123"/>
      <c r="AQ43" s="123"/>
      <c r="AR43" s="123"/>
      <c r="AS43" s="20"/>
      <c r="AT43" s="100" t="s">
        <v>632</v>
      </c>
      <c r="AU43" s="97">
        <f t="shared" si="5"/>
        <v>0</v>
      </c>
    </row>
    <row r="44" spans="2:47" ht="12.75" customHeight="1" x14ac:dyDescent="0.2">
      <c r="B44" s="95" t="s">
        <v>633</v>
      </c>
      <c r="C44" s="112" t="s">
        <v>634</v>
      </c>
      <c r="D44" s="112" t="s">
        <v>45</v>
      </c>
      <c r="E44" s="22"/>
      <c r="F44" s="100" t="s">
        <v>58</v>
      </c>
      <c r="G44" s="113">
        <f t="shared" si="0"/>
        <v>1</v>
      </c>
      <c r="H44" s="124"/>
      <c r="J44" s="125"/>
      <c r="K44" s="125"/>
      <c r="L44" s="125"/>
      <c r="M44" s="23"/>
      <c r="N44" s="100" t="s">
        <v>58</v>
      </c>
      <c r="O44" s="113">
        <f t="shared" si="4"/>
        <v>1</v>
      </c>
      <c r="P44" s="124"/>
      <c r="R44" s="123"/>
      <c r="S44" s="123"/>
      <c r="T44" s="123"/>
      <c r="U44" s="20"/>
      <c r="V44" s="100" t="s">
        <v>58</v>
      </c>
      <c r="W44" s="97">
        <f t="shared" si="1"/>
        <v>1</v>
      </c>
      <c r="Z44" s="123"/>
      <c r="AA44" s="123"/>
      <c r="AB44" s="123"/>
      <c r="AC44" s="20"/>
      <c r="AD44" s="100" t="s">
        <v>58</v>
      </c>
      <c r="AE44" s="97">
        <f t="shared" si="2"/>
        <v>1</v>
      </c>
      <c r="AF44" s="115"/>
      <c r="AH44" s="123"/>
      <c r="AI44" s="123"/>
      <c r="AJ44" s="123"/>
      <c r="AK44" s="20"/>
      <c r="AL44" s="100" t="s">
        <v>58</v>
      </c>
      <c r="AM44" s="97">
        <f t="shared" si="3"/>
        <v>1</v>
      </c>
      <c r="AP44" s="123"/>
      <c r="AQ44" s="123"/>
      <c r="AR44" s="123"/>
      <c r="AS44" s="20"/>
      <c r="AT44" s="100" t="s">
        <v>58</v>
      </c>
      <c r="AU44" s="97">
        <f t="shared" si="5"/>
        <v>0</v>
      </c>
    </row>
    <row r="45" spans="2:47" ht="12.75" customHeight="1" x14ac:dyDescent="0.2">
      <c r="B45" s="27"/>
      <c r="C45" s="125"/>
      <c r="D45" s="125"/>
      <c r="E45" s="22"/>
      <c r="F45" s="100" t="s">
        <v>59</v>
      </c>
      <c r="G45" s="113">
        <f t="shared" si="0"/>
        <v>1</v>
      </c>
      <c r="H45" s="124"/>
      <c r="J45" s="125"/>
      <c r="K45" s="125"/>
      <c r="L45" s="125"/>
      <c r="M45" s="24"/>
      <c r="N45" s="100" t="s">
        <v>59</v>
      </c>
      <c r="O45" s="113">
        <f t="shared" si="4"/>
        <v>1</v>
      </c>
      <c r="P45" s="124"/>
      <c r="R45" s="123"/>
      <c r="S45" s="123"/>
      <c r="T45" s="123"/>
      <c r="U45" s="20"/>
      <c r="V45" s="100" t="s">
        <v>59</v>
      </c>
      <c r="W45" s="97">
        <f t="shared" si="1"/>
        <v>3</v>
      </c>
      <c r="Z45" s="123"/>
      <c r="AA45" s="123"/>
      <c r="AB45" s="123"/>
      <c r="AC45" s="20"/>
      <c r="AD45" s="100" t="s">
        <v>59</v>
      </c>
      <c r="AE45" s="97">
        <f t="shared" si="2"/>
        <v>3</v>
      </c>
      <c r="AF45" s="115"/>
      <c r="AH45" s="123"/>
      <c r="AI45" s="123"/>
      <c r="AJ45" s="123"/>
      <c r="AK45" s="20"/>
      <c r="AL45" s="100" t="s">
        <v>59</v>
      </c>
      <c r="AM45" s="97">
        <f t="shared" si="3"/>
        <v>1</v>
      </c>
      <c r="AP45" s="123"/>
      <c r="AQ45" s="123"/>
      <c r="AR45" s="123"/>
      <c r="AS45" s="20"/>
      <c r="AT45" s="100" t="s">
        <v>59</v>
      </c>
      <c r="AU45" s="97">
        <f t="shared" si="5"/>
        <v>0</v>
      </c>
    </row>
    <row r="46" spans="2:47" ht="12.75" customHeight="1" x14ac:dyDescent="0.2">
      <c r="B46" s="126"/>
      <c r="C46" s="126"/>
      <c r="D46" s="126"/>
      <c r="E46" s="22"/>
      <c r="F46" s="100" t="s">
        <v>60</v>
      </c>
      <c r="G46" s="113">
        <f t="shared" si="0"/>
        <v>0</v>
      </c>
      <c r="H46" s="124"/>
      <c r="J46" s="125"/>
      <c r="K46" s="125"/>
      <c r="L46" s="125"/>
      <c r="M46" s="25"/>
      <c r="N46" s="100" t="s">
        <v>60</v>
      </c>
      <c r="O46" s="113">
        <f t="shared" si="4"/>
        <v>0</v>
      </c>
      <c r="P46" s="124"/>
      <c r="R46" s="123"/>
      <c r="S46" s="123"/>
      <c r="T46" s="123"/>
      <c r="U46" s="20"/>
      <c r="V46" s="100" t="s">
        <v>60</v>
      </c>
      <c r="W46" s="97">
        <f t="shared" si="1"/>
        <v>0</v>
      </c>
      <c r="Z46" s="123"/>
      <c r="AA46" s="123"/>
      <c r="AB46" s="123"/>
      <c r="AC46" s="20"/>
      <c r="AD46" s="100" t="s">
        <v>60</v>
      </c>
      <c r="AE46" s="97">
        <f t="shared" si="2"/>
        <v>0</v>
      </c>
      <c r="AH46" s="123"/>
      <c r="AI46" s="123"/>
      <c r="AJ46" s="123"/>
      <c r="AK46" s="20"/>
      <c r="AL46" s="100" t="s">
        <v>60</v>
      </c>
      <c r="AM46" s="97">
        <f t="shared" si="3"/>
        <v>0</v>
      </c>
      <c r="AP46" s="123"/>
      <c r="AQ46" s="123"/>
      <c r="AR46" s="123"/>
      <c r="AS46" s="20"/>
      <c r="AT46" s="100" t="s">
        <v>60</v>
      </c>
      <c r="AU46" s="97">
        <f t="shared" si="5"/>
        <v>0</v>
      </c>
    </row>
    <row r="47" spans="2:47" ht="12.75" customHeight="1" x14ac:dyDescent="0.2">
      <c r="B47" s="126"/>
      <c r="C47" s="126"/>
      <c r="D47" s="126"/>
      <c r="E47" s="22"/>
      <c r="F47" s="100" t="s">
        <v>61</v>
      </c>
      <c r="G47" s="113">
        <f t="shared" si="0"/>
        <v>7</v>
      </c>
      <c r="H47" s="124"/>
      <c r="J47" s="125"/>
      <c r="K47" s="125"/>
      <c r="L47" s="125"/>
      <c r="M47" s="25"/>
      <c r="N47" s="100" t="s">
        <v>61</v>
      </c>
      <c r="O47" s="113">
        <f t="shared" si="4"/>
        <v>6</v>
      </c>
      <c r="P47" s="124"/>
      <c r="R47" s="123"/>
      <c r="S47" s="123"/>
      <c r="T47" s="123"/>
      <c r="U47" s="20"/>
      <c r="V47" s="100" t="s">
        <v>61</v>
      </c>
      <c r="W47" s="97">
        <f t="shared" si="1"/>
        <v>6</v>
      </c>
      <c r="Z47" s="123"/>
      <c r="AA47" s="123"/>
      <c r="AB47" s="123"/>
      <c r="AC47" s="20"/>
      <c r="AD47" s="100" t="s">
        <v>61</v>
      </c>
      <c r="AE47" s="97">
        <f t="shared" si="2"/>
        <v>5</v>
      </c>
      <c r="AH47" s="123"/>
      <c r="AI47" s="123"/>
      <c r="AJ47" s="123"/>
      <c r="AK47" s="20"/>
      <c r="AL47" s="100" t="s">
        <v>61</v>
      </c>
      <c r="AM47" s="97">
        <f t="shared" si="3"/>
        <v>2</v>
      </c>
      <c r="AP47" s="123"/>
      <c r="AQ47" s="123"/>
      <c r="AR47" s="123"/>
      <c r="AS47" s="20"/>
      <c r="AT47" s="100" t="s">
        <v>61</v>
      </c>
      <c r="AU47" s="97">
        <f t="shared" si="5"/>
        <v>0</v>
      </c>
    </row>
    <row r="48" spans="2:47" ht="12.75" customHeight="1" x14ac:dyDescent="0.2">
      <c r="B48" s="126"/>
      <c r="C48" s="126"/>
      <c r="D48" s="126"/>
      <c r="E48" s="22"/>
      <c r="F48" s="100" t="s">
        <v>62</v>
      </c>
      <c r="G48" s="113">
        <f t="shared" si="0"/>
        <v>1</v>
      </c>
      <c r="H48" s="124"/>
      <c r="J48" s="125"/>
      <c r="K48" s="125"/>
      <c r="L48" s="125"/>
      <c r="M48" s="25"/>
      <c r="N48" s="100" t="s">
        <v>62</v>
      </c>
      <c r="O48" s="113">
        <f t="shared" si="4"/>
        <v>1</v>
      </c>
      <c r="P48" s="124"/>
      <c r="R48" s="123"/>
      <c r="S48" s="123"/>
      <c r="T48" s="123"/>
      <c r="U48" s="20"/>
      <c r="V48" s="100"/>
      <c r="W48" s="97"/>
      <c r="Z48" s="123"/>
      <c r="AA48" s="123"/>
      <c r="AB48" s="123"/>
      <c r="AC48" s="20"/>
      <c r="AD48" s="100"/>
      <c r="AE48" s="97"/>
      <c r="AH48" s="123"/>
      <c r="AI48" s="123"/>
      <c r="AJ48" s="123"/>
      <c r="AK48" s="20"/>
      <c r="AL48" s="100"/>
      <c r="AM48" s="97"/>
      <c r="AP48" s="123"/>
      <c r="AQ48" s="123"/>
      <c r="AR48" s="123"/>
      <c r="AS48" s="20"/>
      <c r="AT48" s="100"/>
      <c r="AU48" s="97"/>
    </row>
    <row r="49" spans="2:47" ht="12.75" customHeight="1" x14ac:dyDescent="0.2">
      <c r="B49" s="126"/>
      <c r="C49" s="126"/>
      <c r="D49" s="126"/>
      <c r="E49" s="22"/>
      <c r="F49" s="100" t="s">
        <v>635</v>
      </c>
      <c r="G49" s="113">
        <f t="shared" si="0"/>
        <v>0</v>
      </c>
      <c r="H49" s="124"/>
      <c r="J49" s="125"/>
      <c r="K49" s="125"/>
      <c r="L49" s="125"/>
      <c r="M49" s="25"/>
      <c r="N49" s="100" t="s">
        <v>635</v>
      </c>
      <c r="O49" s="113">
        <f t="shared" si="4"/>
        <v>1</v>
      </c>
      <c r="P49" s="124"/>
      <c r="R49" s="123"/>
      <c r="S49" s="123"/>
      <c r="T49" s="123"/>
      <c r="U49" s="20"/>
      <c r="V49" s="100" t="s">
        <v>635</v>
      </c>
      <c r="W49" s="97">
        <f t="shared" ref="W49:W92" si="6">COUNTIF($T$6:$T$34,"*"&amp;V49&amp;"*")</f>
        <v>2</v>
      </c>
      <c r="Z49" s="123"/>
      <c r="AA49" s="123"/>
      <c r="AB49" s="123"/>
      <c r="AC49" s="20"/>
      <c r="AD49" s="100" t="s">
        <v>635</v>
      </c>
      <c r="AE49" s="97">
        <f t="shared" si="2"/>
        <v>2</v>
      </c>
      <c r="AH49" s="123"/>
      <c r="AI49" s="123"/>
      <c r="AJ49" s="123"/>
      <c r="AK49" s="20"/>
      <c r="AL49" s="100" t="s">
        <v>635</v>
      </c>
      <c r="AM49" s="97">
        <f t="shared" si="3"/>
        <v>1</v>
      </c>
      <c r="AP49" s="123"/>
      <c r="AQ49" s="123"/>
      <c r="AR49" s="123"/>
      <c r="AS49" s="20"/>
      <c r="AT49" s="100" t="s">
        <v>635</v>
      </c>
      <c r="AU49" s="97">
        <f t="shared" si="5"/>
        <v>0</v>
      </c>
    </row>
    <row r="50" spans="2:47" ht="12.75" customHeight="1" x14ac:dyDescent="0.2">
      <c r="B50" s="126"/>
      <c r="C50" s="126"/>
      <c r="D50" s="126"/>
      <c r="E50" s="22"/>
      <c r="F50" s="100" t="s">
        <v>389</v>
      </c>
      <c r="G50" s="113">
        <f t="shared" si="0"/>
        <v>0</v>
      </c>
      <c r="H50" s="124"/>
      <c r="J50" s="125"/>
      <c r="K50" s="125"/>
      <c r="L50" s="125"/>
      <c r="M50" s="25"/>
      <c r="N50" s="100" t="s">
        <v>389</v>
      </c>
      <c r="O50" s="113">
        <f t="shared" si="4"/>
        <v>0</v>
      </c>
      <c r="P50" s="124"/>
      <c r="R50" s="123"/>
      <c r="S50" s="123"/>
      <c r="T50" s="123"/>
      <c r="U50" s="20"/>
      <c r="V50" s="100" t="s">
        <v>389</v>
      </c>
      <c r="W50" s="97">
        <f t="shared" si="6"/>
        <v>0</v>
      </c>
      <c r="Z50" s="123"/>
      <c r="AA50" s="123"/>
      <c r="AB50" s="123"/>
      <c r="AC50" s="20"/>
      <c r="AD50" s="100" t="s">
        <v>389</v>
      </c>
      <c r="AE50" s="97">
        <f t="shared" si="2"/>
        <v>0</v>
      </c>
      <c r="AH50" s="123"/>
      <c r="AI50" s="123"/>
      <c r="AJ50" s="123"/>
      <c r="AK50" s="20"/>
      <c r="AL50" s="100" t="s">
        <v>389</v>
      </c>
      <c r="AM50" s="97">
        <f t="shared" si="3"/>
        <v>0</v>
      </c>
      <c r="AP50" s="123"/>
      <c r="AQ50" s="123"/>
      <c r="AR50" s="123"/>
      <c r="AS50" s="20"/>
      <c r="AT50" s="100" t="s">
        <v>389</v>
      </c>
      <c r="AU50" s="97">
        <f t="shared" si="5"/>
        <v>0</v>
      </c>
    </row>
    <row r="51" spans="2:47" ht="12.75" customHeight="1" x14ac:dyDescent="0.2">
      <c r="B51" s="126"/>
      <c r="C51" s="126"/>
      <c r="D51" s="126"/>
      <c r="E51" s="22"/>
      <c r="F51" s="100" t="s">
        <v>63</v>
      </c>
      <c r="G51" s="113">
        <f t="shared" si="0"/>
        <v>3</v>
      </c>
      <c r="H51" s="124"/>
      <c r="J51" s="125"/>
      <c r="K51" s="125"/>
      <c r="L51" s="125"/>
      <c r="M51" s="25"/>
      <c r="N51" s="100" t="s">
        <v>63</v>
      </c>
      <c r="O51" s="113">
        <f t="shared" si="4"/>
        <v>3</v>
      </c>
      <c r="P51" s="124"/>
      <c r="R51" s="123"/>
      <c r="S51" s="123"/>
      <c r="T51" s="123"/>
      <c r="U51" s="20"/>
      <c r="V51" s="100" t="s">
        <v>63</v>
      </c>
      <c r="W51" s="97">
        <f t="shared" si="6"/>
        <v>3</v>
      </c>
      <c r="Z51" s="123"/>
      <c r="AA51" s="123"/>
      <c r="AB51" s="123"/>
      <c r="AC51" s="20"/>
      <c r="AD51" s="100" t="s">
        <v>63</v>
      </c>
      <c r="AE51" s="97">
        <f t="shared" si="2"/>
        <v>3</v>
      </c>
      <c r="AH51" s="123"/>
      <c r="AI51" s="123"/>
      <c r="AJ51" s="123"/>
      <c r="AK51" s="20"/>
      <c r="AL51" s="100" t="s">
        <v>63</v>
      </c>
      <c r="AM51" s="97">
        <f t="shared" si="3"/>
        <v>2</v>
      </c>
      <c r="AP51" s="123"/>
      <c r="AQ51" s="123"/>
      <c r="AR51" s="123"/>
      <c r="AS51" s="20"/>
      <c r="AT51" s="100" t="s">
        <v>63</v>
      </c>
      <c r="AU51" s="97">
        <f t="shared" si="5"/>
        <v>0</v>
      </c>
    </row>
    <row r="52" spans="2:47" ht="12.75" customHeight="1" x14ac:dyDescent="0.2">
      <c r="B52" s="126"/>
      <c r="C52" s="126"/>
      <c r="D52" s="126"/>
      <c r="E52" s="22"/>
      <c r="F52" s="100" t="s">
        <v>64</v>
      </c>
      <c r="G52" s="113">
        <f>COUNTIF($D$6:$D$44,"*"&amp;F52&amp;"*")</f>
        <v>3</v>
      </c>
      <c r="H52" s="124"/>
      <c r="J52" s="125"/>
      <c r="K52" s="125"/>
      <c r="L52" s="125"/>
      <c r="M52" s="25"/>
      <c r="N52" s="100" t="s">
        <v>64</v>
      </c>
      <c r="O52" s="113">
        <f t="shared" si="4"/>
        <v>3</v>
      </c>
      <c r="P52" s="124"/>
      <c r="R52" s="123"/>
      <c r="S52" s="123"/>
      <c r="T52" s="123"/>
      <c r="U52" s="20"/>
      <c r="V52" s="100" t="s">
        <v>64</v>
      </c>
      <c r="W52" s="97">
        <f t="shared" si="6"/>
        <v>3</v>
      </c>
      <c r="Z52" s="123"/>
      <c r="AA52" s="123"/>
      <c r="AB52" s="123"/>
      <c r="AC52" s="20"/>
      <c r="AD52" s="100" t="s">
        <v>64</v>
      </c>
      <c r="AE52" s="97">
        <f t="shared" si="2"/>
        <v>3</v>
      </c>
      <c r="AH52" s="123"/>
      <c r="AI52" s="123"/>
      <c r="AJ52" s="123"/>
      <c r="AK52" s="20"/>
      <c r="AL52" s="100" t="s">
        <v>64</v>
      </c>
      <c r="AM52" s="97">
        <f t="shared" si="3"/>
        <v>2</v>
      </c>
      <c r="AP52" s="123"/>
      <c r="AQ52" s="123"/>
      <c r="AR52" s="123"/>
      <c r="AS52" s="20"/>
      <c r="AT52" s="100" t="s">
        <v>64</v>
      </c>
      <c r="AU52" s="97">
        <f t="shared" si="5"/>
        <v>0</v>
      </c>
    </row>
    <row r="53" spans="2:47" ht="12.75" customHeight="1" x14ac:dyDescent="0.2">
      <c r="B53" s="126"/>
      <c r="C53" s="126"/>
      <c r="D53" s="126"/>
      <c r="E53" s="22"/>
      <c r="F53" s="100" t="s">
        <v>65</v>
      </c>
      <c r="G53" s="113">
        <f t="shared" si="0"/>
        <v>1</v>
      </c>
      <c r="H53" s="124"/>
      <c r="J53" s="125"/>
      <c r="K53" s="125"/>
      <c r="L53" s="125"/>
      <c r="M53" s="25"/>
      <c r="N53" s="100" t="s">
        <v>65</v>
      </c>
      <c r="O53" s="113">
        <f t="shared" si="4"/>
        <v>1</v>
      </c>
      <c r="P53" s="124"/>
      <c r="R53" s="123"/>
      <c r="S53" s="123"/>
      <c r="T53" s="123"/>
      <c r="U53" s="20"/>
      <c r="V53" s="100" t="s">
        <v>65</v>
      </c>
      <c r="W53" s="97">
        <f t="shared" si="6"/>
        <v>1</v>
      </c>
      <c r="Z53" s="123"/>
      <c r="AA53" s="123"/>
      <c r="AB53" s="123"/>
      <c r="AC53" s="20"/>
      <c r="AD53" s="100" t="s">
        <v>65</v>
      </c>
      <c r="AE53" s="97">
        <f t="shared" si="2"/>
        <v>1</v>
      </c>
      <c r="AH53" s="123"/>
      <c r="AI53" s="123"/>
      <c r="AJ53" s="123"/>
      <c r="AK53" s="20"/>
      <c r="AL53" s="100" t="s">
        <v>65</v>
      </c>
      <c r="AM53" s="97">
        <f t="shared" si="3"/>
        <v>1</v>
      </c>
      <c r="AP53" s="123"/>
      <c r="AQ53" s="123"/>
      <c r="AR53" s="123"/>
      <c r="AS53" s="20"/>
      <c r="AT53" s="100" t="s">
        <v>65</v>
      </c>
      <c r="AU53" s="97">
        <f t="shared" si="5"/>
        <v>0</v>
      </c>
    </row>
    <row r="54" spans="2:47" ht="12.75" customHeight="1" x14ac:dyDescent="0.2">
      <c r="B54" s="126"/>
      <c r="C54" s="126"/>
      <c r="D54" s="126"/>
      <c r="E54" s="22"/>
      <c r="F54" s="100" t="s">
        <v>66</v>
      </c>
      <c r="G54" s="113">
        <f t="shared" si="0"/>
        <v>1</v>
      </c>
      <c r="H54" s="124"/>
      <c r="J54" s="125"/>
      <c r="K54" s="125"/>
      <c r="L54" s="125"/>
      <c r="M54" s="25"/>
      <c r="N54" s="100" t="s">
        <v>66</v>
      </c>
      <c r="O54" s="113">
        <f t="shared" si="4"/>
        <v>1</v>
      </c>
      <c r="P54" s="124"/>
      <c r="R54" s="123"/>
      <c r="S54" s="123"/>
      <c r="T54" s="123"/>
      <c r="U54" s="20"/>
      <c r="V54" s="100" t="s">
        <v>66</v>
      </c>
      <c r="W54" s="97">
        <f t="shared" si="6"/>
        <v>1</v>
      </c>
      <c r="Z54" s="123"/>
      <c r="AA54" s="123"/>
      <c r="AB54" s="123"/>
      <c r="AC54" s="20"/>
      <c r="AD54" s="100" t="s">
        <v>66</v>
      </c>
      <c r="AE54" s="97">
        <f t="shared" si="2"/>
        <v>1</v>
      </c>
      <c r="AH54" s="123"/>
      <c r="AI54" s="123"/>
      <c r="AJ54" s="123"/>
      <c r="AK54" s="20"/>
      <c r="AL54" s="100" t="s">
        <v>66</v>
      </c>
      <c r="AM54" s="97">
        <f t="shared" si="3"/>
        <v>1</v>
      </c>
      <c r="AP54" s="123"/>
      <c r="AQ54" s="123"/>
      <c r="AR54" s="123"/>
      <c r="AS54" s="20"/>
      <c r="AT54" s="100" t="s">
        <v>66</v>
      </c>
      <c r="AU54" s="97">
        <f t="shared" si="5"/>
        <v>0</v>
      </c>
    </row>
    <row r="55" spans="2:47" ht="12.75" customHeight="1" x14ac:dyDescent="0.2">
      <c r="B55" s="126"/>
      <c r="C55" s="126"/>
      <c r="D55" s="126"/>
      <c r="E55" s="22"/>
      <c r="F55" s="100" t="s">
        <v>67</v>
      </c>
      <c r="G55" s="113">
        <f t="shared" si="0"/>
        <v>1</v>
      </c>
      <c r="H55" s="124"/>
      <c r="J55" s="125"/>
      <c r="K55" s="125"/>
      <c r="L55" s="125"/>
      <c r="M55" s="25"/>
      <c r="N55" s="100" t="s">
        <v>67</v>
      </c>
      <c r="O55" s="113">
        <f t="shared" si="4"/>
        <v>1</v>
      </c>
      <c r="P55" s="124"/>
      <c r="R55" s="123"/>
      <c r="S55" s="123"/>
      <c r="T55" s="123"/>
      <c r="U55" s="20"/>
      <c r="V55" s="100" t="s">
        <v>67</v>
      </c>
      <c r="W55" s="97">
        <f t="shared" si="6"/>
        <v>1</v>
      </c>
      <c r="Z55" s="123"/>
      <c r="AA55" s="123"/>
      <c r="AB55" s="123"/>
      <c r="AC55" s="20"/>
      <c r="AD55" s="100" t="s">
        <v>67</v>
      </c>
      <c r="AE55" s="97">
        <f t="shared" si="2"/>
        <v>1</v>
      </c>
      <c r="AH55" s="123"/>
      <c r="AI55" s="123"/>
      <c r="AJ55" s="123"/>
      <c r="AK55" s="20"/>
      <c r="AL55" s="100" t="s">
        <v>67</v>
      </c>
      <c r="AM55" s="97">
        <f t="shared" si="3"/>
        <v>1</v>
      </c>
      <c r="AP55" s="123"/>
      <c r="AQ55" s="123"/>
      <c r="AR55" s="123"/>
      <c r="AS55" s="20"/>
      <c r="AT55" s="100" t="s">
        <v>67</v>
      </c>
      <c r="AU55" s="97">
        <f t="shared" si="5"/>
        <v>0</v>
      </c>
    </row>
    <row r="56" spans="2:47" ht="12.75" customHeight="1" x14ac:dyDescent="0.2">
      <c r="B56" s="126"/>
      <c r="C56" s="126"/>
      <c r="D56" s="126"/>
      <c r="E56" s="22"/>
      <c r="F56" s="100" t="s">
        <v>636</v>
      </c>
      <c r="G56" s="113">
        <f t="shared" si="0"/>
        <v>0</v>
      </c>
      <c r="H56" s="124"/>
      <c r="J56" s="125"/>
      <c r="K56" s="125"/>
      <c r="L56" s="125"/>
      <c r="M56" s="25"/>
      <c r="N56" s="100" t="s">
        <v>636</v>
      </c>
      <c r="O56" s="113">
        <f t="shared" si="4"/>
        <v>0</v>
      </c>
      <c r="P56" s="124"/>
      <c r="R56" s="123"/>
      <c r="S56" s="123"/>
      <c r="T56" s="123"/>
      <c r="U56" s="20"/>
      <c r="V56" s="100" t="s">
        <v>636</v>
      </c>
      <c r="W56" s="97">
        <f t="shared" si="6"/>
        <v>0</v>
      </c>
      <c r="Z56" s="123"/>
      <c r="AA56" s="123"/>
      <c r="AB56" s="123"/>
      <c r="AC56" s="20"/>
      <c r="AD56" s="100" t="s">
        <v>636</v>
      </c>
      <c r="AE56" s="97">
        <f t="shared" si="2"/>
        <v>0</v>
      </c>
      <c r="AH56" s="123"/>
      <c r="AI56" s="123"/>
      <c r="AJ56" s="123"/>
      <c r="AK56" s="20"/>
      <c r="AL56" s="100" t="s">
        <v>636</v>
      </c>
      <c r="AM56" s="97">
        <f t="shared" si="3"/>
        <v>0</v>
      </c>
      <c r="AP56" s="123"/>
      <c r="AQ56" s="123"/>
      <c r="AR56" s="123"/>
      <c r="AS56" s="20"/>
      <c r="AT56" s="100" t="s">
        <v>636</v>
      </c>
      <c r="AU56" s="97">
        <f t="shared" si="5"/>
        <v>0</v>
      </c>
    </row>
    <row r="57" spans="2:47" ht="12.75" customHeight="1" x14ac:dyDescent="0.2">
      <c r="B57" s="126"/>
      <c r="C57" s="126"/>
      <c r="D57" s="126"/>
      <c r="E57" s="22"/>
      <c r="F57" s="100" t="s">
        <v>637</v>
      </c>
      <c r="G57" s="113">
        <f t="shared" si="0"/>
        <v>0</v>
      </c>
      <c r="H57" s="124"/>
      <c r="J57" s="125"/>
      <c r="K57" s="125"/>
      <c r="L57" s="125"/>
      <c r="M57" s="25"/>
      <c r="N57" s="100" t="s">
        <v>637</v>
      </c>
      <c r="O57" s="113">
        <f t="shared" si="4"/>
        <v>0</v>
      </c>
      <c r="P57" s="124"/>
      <c r="R57" s="123"/>
      <c r="S57" s="123"/>
      <c r="T57" s="123"/>
      <c r="U57" s="20"/>
      <c r="V57" s="100" t="s">
        <v>637</v>
      </c>
      <c r="W57" s="97">
        <f t="shared" si="6"/>
        <v>0</v>
      </c>
      <c r="Z57" s="123"/>
      <c r="AA57" s="123"/>
      <c r="AB57" s="123"/>
      <c r="AC57" s="20"/>
      <c r="AD57" s="100" t="s">
        <v>637</v>
      </c>
      <c r="AE57" s="97">
        <f t="shared" si="2"/>
        <v>0</v>
      </c>
      <c r="AH57" s="123"/>
      <c r="AI57" s="123"/>
      <c r="AJ57" s="123"/>
      <c r="AK57" s="20"/>
      <c r="AL57" s="100" t="s">
        <v>637</v>
      </c>
      <c r="AM57" s="97">
        <f t="shared" si="3"/>
        <v>0</v>
      </c>
      <c r="AP57" s="123"/>
      <c r="AQ57" s="123"/>
      <c r="AR57" s="123"/>
      <c r="AS57" s="20"/>
      <c r="AT57" s="100" t="s">
        <v>637</v>
      </c>
      <c r="AU57" s="97">
        <f t="shared" si="5"/>
        <v>0</v>
      </c>
    </row>
    <row r="58" spans="2:47" ht="12.75" customHeight="1" x14ac:dyDescent="0.2">
      <c r="B58" s="126"/>
      <c r="C58" s="126"/>
      <c r="D58" s="126"/>
      <c r="E58" s="22"/>
      <c r="F58" s="100" t="s">
        <v>638</v>
      </c>
      <c r="G58" s="113">
        <f t="shared" si="0"/>
        <v>7</v>
      </c>
      <c r="H58" s="124"/>
      <c r="J58" s="125"/>
      <c r="K58" s="125"/>
      <c r="L58" s="125"/>
      <c r="M58" s="25"/>
      <c r="N58" s="100" t="s">
        <v>638</v>
      </c>
      <c r="O58" s="113">
        <f t="shared" si="4"/>
        <v>7</v>
      </c>
      <c r="P58" s="124"/>
      <c r="R58" s="123"/>
      <c r="S58" s="123"/>
      <c r="T58" s="123"/>
      <c r="U58" s="20"/>
      <c r="V58" s="100" t="s">
        <v>638</v>
      </c>
      <c r="W58" s="97">
        <f t="shared" si="6"/>
        <v>4</v>
      </c>
      <c r="Z58" s="123"/>
      <c r="AA58" s="123"/>
      <c r="AB58" s="123"/>
      <c r="AC58" s="20"/>
      <c r="AD58" s="100" t="s">
        <v>638</v>
      </c>
      <c r="AE58" s="97">
        <f t="shared" si="2"/>
        <v>3</v>
      </c>
      <c r="AH58" s="123"/>
      <c r="AI58" s="123"/>
      <c r="AJ58" s="123"/>
      <c r="AK58" s="20"/>
      <c r="AL58" s="100" t="s">
        <v>638</v>
      </c>
      <c r="AM58" s="97">
        <f t="shared" si="3"/>
        <v>3</v>
      </c>
      <c r="AP58" s="123"/>
      <c r="AQ58" s="123"/>
      <c r="AR58" s="123"/>
      <c r="AS58" s="20"/>
      <c r="AT58" s="100" t="s">
        <v>638</v>
      </c>
      <c r="AU58" s="97">
        <f t="shared" si="5"/>
        <v>0</v>
      </c>
    </row>
    <row r="59" spans="2:47" ht="12.75" customHeight="1" x14ac:dyDescent="0.2">
      <c r="B59" s="126"/>
      <c r="C59" s="126"/>
      <c r="D59" s="126"/>
      <c r="E59" s="22"/>
      <c r="F59" s="100" t="s">
        <v>639</v>
      </c>
      <c r="G59" s="113">
        <f t="shared" si="0"/>
        <v>7</v>
      </c>
      <c r="H59" s="124"/>
      <c r="J59" s="125"/>
      <c r="K59" s="125"/>
      <c r="L59" s="125"/>
      <c r="M59" s="25"/>
      <c r="N59" s="100" t="s">
        <v>639</v>
      </c>
      <c r="O59" s="113">
        <f t="shared" si="4"/>
        <v>7</v>
      </c>
      <c r="P59" s="124"/>
      <c r="R59" s="123"/>
      <c r="S59" s="123"/>
      <c r="T59" s="123"/>
      <c r="U59" s="20"/>
      <c r="V59" s="100" t="s">
        <v>639</v>
      </c>
      <c r="W59" s="97">
        <f t="shared" si="6"/>
        <v>4</v>
      </c>
      <c r="Z59" s="123"/>
      <c r="AA59" s="123"/>
      <c r="AB59" s="123"/>
      <c r="AC59" s="20"/>
      <c r="AD59" s="100" t="s">
        <v>639</v>
      </c>
      <c r="AE59" s="97">
        <f t="shared" si="2"/>
        <v>4</v>
      </c>
      <c r="AH59" s="123"/>
      <c r="AI59" s="123"/>
      <c r="AJ59" s="123"/>
      <c r="AK59" s="20"/>
      <c r="AL59" s="100" t="s">
        <v>639</v>
      </c>
      <c r="AM59" s="97">
        <f t="shared" si="3"/>
        <v>4</v>
      </c>
      <c r="AP59" s="123"/>
      <c r="AQ59" s="123"/>
      <c r="AR59" s="123"/>
      <c r="AS59" s="20"/>
      <c r="AT59" s="100" t="s">
        <v>639</v>
      </c>
      <c r="AU59" s="97">
        <f t="shared" si="5"/>
        <v>0</v>
      </c>
    </row>
    <row r="60" spans="2:47" ht="12.75" customHeight="1" x14ac:dyDescent="0.2">
      <c r="B60" s="126"/>
      <c r="C60" s="126"/>
      <c r="D60" s="126"/>
      <c r="E60" s="22"/>
      <c r="F60" s="100" t="s">
        <v>640</v>
      </c>
      <c r="G60" s="113">
        <f t="shared" si="0"/>
        <v>2</v>
      </c>
      <c r="H60" s="124"/>
      <c r="J60" s="125"/>
      <c r="K60" s="125"/>
      <c r="L60" s="125"/>
      <c r="M60" s="25"/>
      <c r="N60" s="100" t="s">
        <v>640</v>
      </c>
      <c r="O60" s="113">
        <f t="shared" si="4"/>
        <v>2</v>
      </c>
      <c r="P60" s="124"/>
      <c r="R60" s="123"/>
      <c r="S60" s="123"/>
      <c r="T60" s="123"/>
      <c r="U60" s="20"/>
      <c r="V60" s="100" t="s">
        <v>640</v>
      </c>
      <c r="W60" s="97">
        <f t="shared" si="6"/>
        <v>2</v>
      </c>
      <c r="Z60" s="123"/>
      <c r="AA60" s="123"/>
      <c r="AB60" s="123"/>
      <c r="AC60" s="20"/>
      <c r="AD60" s="100" t="s">
        <v>640</v>
      </c>
      <c r="AE60" s="97">
        <f t="shared" si="2"/>
        <v>2</v>
      </c>
      <c r="AH60" s="123"/>
      <c r="AI60" s="123"/>
      <c r="AJ60" s="123"/>
      <c r="AK60" s="20"/>
      <c r="AL60" s="100" t="s">
        <v>640</v>
      </c>
      <c r="AM60" s="97">
        <f t="shared" si="3"/>
        <v>2</v>
      </c>
      <c r="AP60" s="123"/>
      <c r="AQ60" s="123"/>
      <c r="AR60" s="123"/>
      <c r="AS60" s="20"/>
      <c r="AT60" s="100" t="s">
        <v>640</v>
      </c>
      <c r="AU60" s="97">
        <f t="shared" si="5"/>
        <v>0</v>
      </c>
    </row>
    <row r="61" spans="2:47" ht="12.75" customHeight="1" x14ac:dyDescent="0.2">
      <c r="B61" s="126"/>
      <c r="C61" s="126"/>
      <c r="D61" s="126"/>
      <c r="E61" s="22"/>
      <c r="F61" s="100" t="s">
        <v>641</v>
      </c>
      <c r="G61" s="113">
        <f t="shared" si="0"/>
        <v>2</v>
      </c>
      <c r="H61" s="124"/>
      <c r="J61" s="125"/>
      <c r="K61" s="125"/>
      <c r="L61" s="125"/>
      <c r="M61" s="25"/>
      <c r="N61" s="100" t="s">
        <v>641</v>
      </c>
      <c r="O61" s="113">
        <f t="shared" si="4"/>
        <v>2</v>
      </c>
      <c r="P61" s="124"/>
      <c r="R61" s="123"/>
      <c r="S61" s="123"/>
      <c r="T61" s="123"/>
      <c r="U61" s="20"/>
      <c r="V61" s="100" t="s">
        <v>641</v>
      </c>
      <c r="W61" s="97">
        <f t="shared" si="6"/>
        <v>2</v>
      </c>
      <c r="Z61" s="123"/>
      <c r="AA61" s="123"/>
      <c r="AB61" s="123"/>
      <c r="AC61" s="20"/>
      <c r="AD61" s="100" t="s">
        <v>641</v>
      </c>
      <c r="AE61" s="97">
        <f t="shared" si="2"/>
        <v>2</v>
      </c>
      <c r="AH61" s="123"/>
      <c r="AI61" s="123"/>
      <c r="AJ61" s="123"/>
      <c r="AK61" s="20"/>
      <c r="AL61" s="100" t="s">
        <v>641</v>
      </c>
      <c r="AM61" s="97">
        <f t="shared" si="3"/>
        <v>2</v>
      </c>
      <c r="AP61" s="123"/>
      <c r="AQ61" s="123"/>
      <c r="AR61" s="123"/>
      <c r="AS61" s="20"/>
      <c r="AT61" s="100" t="s">
        <v>641</v>
      </c>
      <c r="AU61" s="97">
        <f t="shared" si="5"/>
        <v>0</v>
      </c>
    </row>
    <row r="62" spans="2:47" ht="12.75" customHeight="1" x14ac:dyDescent="0.2">
      <c r="B62" s="126"/>
      <c r="C62" s="126"/>
      <c r="D62" s="126"/>
      <c r="E62" s="22"/>
      <c r="F62" s="100" t="s">
        <v>642</v>
      </c>
      <c r="G62" s="113">
        <f t="shared" si="0"/>
        <v>0</v>
      </c>
      <c r="H62" s="124"/>
      <c r="J62" s="125"/>
      <c r="K62" s="125"/>
      <c r="L62" s="125"/>
      <c r="M62" s="25"/>
      <c r="N62" s="100" t="s">
        <v>642</v>
      </c>
      <c r="O62" s="113">
        <f t="shared" si="4"/>
        <v>0</v>
      </c>
      <c r="P62" s="124"/>
      <c r="R62" s="123"/>
      <c r="S62" s="123"/>
      <c r="T62" s="123"/>
      <c r="U62" s="20"/>
      <c r="V62" s="100" t="s">
        <v>642</v>
      </c>
      <c r="W62" s="97">
        <f t="shared" si="6"/>
        <v>0</v>
      </c>
      <c r="Z62" s="123"/>
      <c r="AA62" s="123"/>
      <c r="AB62" s="123"/>
      <c r="AC62" s="20"/>
      <c r="AD62" s="100" t="s">
        <v>642</v>
      </c>
      <c r="AE62" s="97">
        <f t="shared" si="2"/>
        <v>0</v>
      </c>
      <c r="AH62" s="123"/>
      <c r="AI62" s="123"/>
      <c r="AJ62" s="123"/>
      <c r="AK62" s="20"/>
      <c r="AL62" s="100" t="s">
        <v>642</v>
      </c>
      <c r="AM62" s="97">
        <f t="shared" si="3"/>
        <v>0</v>
      </c>
      <c r="AP62" s="123"/>
      <c r="AQ62" s="123"/>
      <c r="AR62" s="123"/>
      <c r="AS62" s="20"/>
      <c r="AT62" s="100" t="s">
        <v>642</v>
      </c>
      <c r="AU62" s="97">
        <f t="shared" si="5"/>
        <v>0</v>
      </c>
    </row>
    <row r="63" spans="2:47" ht="12.75" customHeight="1" x14ac:dyDescent="0.2">
      <c r="B63" s="126"/>
      <c r="C63" s="126"/>
      <c r="D63" s="126"/>
      <c r="E63" s="22"/>
      <c r="F63" s="100" t="s">
        <v>643</v>
      </c>
      <c r="G63" s="113">
        <f t="shared" si="0"/>
        <v>0</v>
      </c>
      <c r="H63" s="124"/>
      <c r="J63" s="125"/>
      <c r="K63" s="125"/>
      <c r="L63" s="125"/>
      <c r="M63" s="25"/>
      <c r="N63" s="100" t="s">
        <v>643</v>
      </c>
      <c r="O63" s="113">
        <f t="shared" si="4"/>
        <v>0</v>
      </c>
      <c r="P63" s="124"/>
      <c r="R63" s="123"/>
      <c r="S63" s="123"/>
      <c r="T63" s="123"/>
      <c r="U63" s="20"/>
      <c r="V63" s="100" t="s">
        <v>643</v>
      </c>
      <c r="W63" s="97">
        <f t="shared" si="6"/>
        <v>0</v>
      </c>
      <c r="Z63" s="123"/>
      <c r="AA63" s="123"/>
      <c r="AB63" s="123"/>
      <c r="AC63" s="20"/>
      <c r="AD63" s="100" t="s">
        <v>643</v>
      </c>
      <c r="AE63" s="97">
        <f t="shared" si="2"/>
        <v>0</v>
      </c>
      <c r="AH63" s="123"/>
      <c r="AI63" s="123"/>
      <c r="AJ63" s="123"/>
      <c r="AK63" s="20"/>
      <c r="AL63" s="100" t="s">
        <v>643</v>
      </c>
      <c r="AM63" s="97">
        <f t="shared" si="3"/>
        <v>0</v>
      </c>
      <c r="AP63" s="123"/>
      <c r="AQ63" s="123"/>
      <c r="AR63" s="123"/>
      <c r="AS63" s="20"/>
      <c r="AT63" s="100" t="s">
        <v>643</v>
      </c>
      <c r="AU63" s="97">
        <f t="shared" si="5"/>
        <v>0</v>
      </c>
    </row>
    <row r="64" spans="2:47" ht="12.75" customHeight="1" x14ac:dyDescent="0.2">
      <c r="B64" s="126"/>
      <c r="C64" s="126"/>
      <c r="D64" s="126"/>
      <c r="E64" s="22"/>
      <c r="F64" s="100" t="s">
        <v>278</v>
      </c>
      <c r="G64" s="113">
        <f t="shared" si="0"/>
        <v>0</v>
      </c>
      <c r="H64" s="124"/>
      <c r="J64" s="125"/>
      <c r="K64" s="125"/>
      <c r="L64" s="125"/>
      <c r="M64" s="25"/>
      <c r="N64" s="100" t="s">
        <v>278</v>
      </c>
      <c r="O64" s="113">
        <f t="shared" si="4"/>
        <v>0</v>
      </c>
      <c r="P64" s="124"/>
      <c r="R64" s="123"/>
      <c r="S64" s="123"/>
      <c r="T64" s="123"/>
      <c r="U64" s="20"/>
      <c r="V64" s="100" t="s">
        <v>278</v>
      </c>
      <c r="W64" s="97">
        <f t="shared" si="6"/>
        <v>0</v>
      </c>
      <c r="Z64" s="123"/>
      <c r="AA64" s="123"/>
      <c r="AB64" s="123"/>
      <c r="AC64" s="20"/>
      <c r="AD64" s="100" t="s">
        <v>278</v>
      </c>
      <c r="AE64" s="97">
        <f t="shared" si="2"/>
        <v>0</v>
      </c>
      <c r="AH64" s="123"/>
      <c r="AI64" s="123"/>
      <c r="AJ64" s="123"/>
      <c r="AK64" s="20"/>
      <c r="AL64" s="100" t="s">
        <v>278</v>
      </c>
      <c r="AM64" s="97">
        <f t="shared" si="3"/>
        <v>0</v>
      </c>
      <c r="AP64" s="123"/>
      <c r="AQ64" s="123"/>
      <c r="AR64" s="123"/>
      <c r="AS64" s="20"/>
      <c r="AT64" s="100" t="s">
        <v>278</v>
      </c>
      <c r="AU64" s="97">
        <f t="shared" si="5"/>
        <v>0</v>
      </c>
    </row>
    <row r="65" spans="1:47" ht="12.75" customHeight="1" x14ac:dyDescent="0.2">
      <c r="B65" s="126"/>
      <c r="C65" s="126"/>
      <c r="D65" s="126"/>
      <c r="E65" s="22"/>
      <c r="F65" s="100" t="s">
        <v>279</v>
      </c>
      <c r="G65" s="113">
        <f t="shared" si="0"/>
        <v>0</v>
      </c>
      <c r="H65" s="124"/>
      <c r="J65" s="125"/>
      <c r="K65" s="125"/>
      <c r="L65" s="125"/>
      <c r="M65" s="25"/>
      <c r="N65" s="100" t="s">
        <v>279</v>
      </c>
      <c r="O65" s="113">
        <f t="shared" si="4"/>
        <v>0</v>
      </c>
      <c r="P65" s="124"/>
      <c r="R65" s="123"/>
      <c r="S65" s="123"/>
      <c r="T65" s="123"/>
      <c r="U65" s="20"/>
      <c r="V65" s="100" t="s">
        <v>279</v>
      </c>
      <c r="W65" s="97">
        <f t="shared" si="6"/>
        <v>0</v>
      </c>
      <c r="Z65" s="123"/>
      <c r="AA65" s="123"/>
      <c r="AB65" s="123"/>
      <c r="AC65" s="20"/>
      <c r="AD65" s="100" t="s">
        <v>279</v>
      </c>
      <c r="AE65" s="97">
        <f t="shared" si="2"/>
        <v>0</v>
      </c>
      <c r="AH65" s="123"/>
      <c r="AI65" s="123"/>
      <c r="AJ65" s="123"/>
      <c r="AK65" s="20"/>
      <c r="AL65" s="100" t="s">
        <v>279</v>
      </c>
      <c r="AM65" s="97">
        <f t="shared" si="3"/>
        <v>0</v>
      </c>
      <c r="AP65" s="123"/>
      <c r="AQ65" s="123"/>
      <c r="AR65" s="123"/>
      <c r="AS65" s="20"/>
      <c r="AT65" s="100" t="s">
        <v>279</v>
      </c>
      <c r="AU65" s="97">
        <f t="shared" si="5"/>
        <v>0</v>
      </c>
    </row>
    <row r="66" spans="1:47" ht="12.75" customHeight="1" x14ac:dyDescent="0.2">
      <c r="B66" s="126"/>
      <c r="C66" s="126"/>
      <c r="D66" s="126"/>
      <c r="E66" s="22"/>
      <c r="F66" s="100" t="s">
        <v>280</v>
      </c>
      <c r="G66" s="113">
        <f t="shared" si="0"/>
        <v>0</v>
      </c>
      <c r="H66" s="124"/>
      <c r="J66" s="125"/>
      <c r="K66" s="125"/>
      <c r="L66" s="125"/>
      <c r="M66" s="25"/>
      <c r="N66" s="100" t="s">
        <v>280</v>
      </c>
      <c r="O66" s="113">
        <f t="shared" si="4"/>
        <v>0</v>
      </c>
      <c r="P66" s="124"/>
      <c r="R66" s="123"/>
      <c r="S66" s="123"/>
      <c r="T66" s="123"/>
      <c r="U66" s="20"/>
      <c r="V66" s="100" t="s">
        <v>280</v>
      </c>
      <c r="W66" s="97">
        <f t="shared" si="6"/>
        <v>0</v>
      </c>
      <c r="Z66" s="123"/>
      <c r="AA66" s="123"/>
      <c r="AB66" s="123"/>
      <c r="AC66" s="20"/>
      <c r="AD66" s="100" t="s">
        <v>280</v>
      </c>
      <c r="AE66" s="97">
        <f t="shared" si="2"/>
        <v>0</v>
      </c>
      <c r="AH66" s="123"/>
      <c r="AI66" s="123"/>
      <c r="AJ66" s="123"/>
      <c r="AK66" s="20"/>
      <c r="AL66" s="100" t="s">
        <v>280</v>
      </c>
      <c r="AM66" s="97">
        <f t="shared" si="3"/>
        <v>0</v>
      </c>
      <c r="AP66" s="123"/>
      <c r="AQ66" s="123"/>
      <c r="AR66" s="123"/>
      <c r="AS66" s="20"/>
      <c r="AT66" s="100" t="s">
        <v>280</v>
      </c>
      <c r="AU66" s="97">
        <f t="shared" si="5"/>
        <v>1</v>
      </c>
    </row>
    <row r="67" spans="1:47" ht="12.75" customHeight="1" x14ac:dyDescent="0.2">
      <c r="B67" s="126"/>
      <c r="C67" s="126"/>
      <c r="D67" s="126"/>
      <c r="E67" s="22"/>
      <c r="F67" s="100" t="s">
        <v>281</v>
      </c>
      <c r="G67" s="113">
        <f t="shared" si="0"/>
        <v>0</v>
      </c>
      <c r="H67" s="124"/>
      <c r="J67" s="125"/>
      <c r="K67" s="125"/>
      <c r="L67" s="125"/>
      <c r="M67" s="25"/>
      <c r="N67" s="100" t="s">
        <v>281</v>
      </c>
      <c r="O67" s="113">
        <f t="shared" si="4"/>
        <v>0</v>
      </c>
      <c r="P67" s="124"/>
      <c r="R67" s="123"/>
      <c r="S67" s="123"/>
      <c r="T67" s="123"/>
      <c r="U67" s="20"/>
      <c r="V67" s="100" t="s">
        <v>281</v>
      </c>
      <c r="W67" s="97">
        <f t="shared" si="6"/>
        <v>0</v>
      </c>
      <c r="Z67" s="123"/>
      <c r="AA67" s="123"/>
      <c r="AB67" s="123"/>
      <c r="AC67" s="20"/>
      <c r="AD67" s="100" t="s">
        <v>281</v>
      </c>
      <c r="AE67" s="97">
        <f t="shared" si="2"/>
        <v>0</v>
      </c>
      <c r="AH67" s="123"/>
      <c r="AI67" s="123"/>
      <c r="AJ67" s="123"/>
      <c r="AK67" s="20"/>
      <c r="AL67" s="100" t="s">
        <v>281</v>
      </c>
      <c r="AM67" s="97">
        <f t="shared" si="3"/>
        <v>0</v>
      </c>
      <c r="AP67" s="123"/>
      <c r="AQ67" s="123"/>
      <c r="AR67" s="123"/>
      <c r="AS67" s="20"/>
      <c r="AT67" s="100" t="s">
        <v>281</v>
      </c>
      <c r="AU67" s="97">
        <f t="shared" si="5"/>
        <v>1</v>
      </c>
    </row>
    <row r="68" spans="1:47" ht="12.75" customHeight="1" x14ac:dyDescent="0.2">
      <c r="B68" s="126"/>
      <c r="C68" s="126"/>
      <c r="D68" s="126"/>
      <c r="E68" s="22"/>
      <c r="F68" s="100" t="s">
        <v>282</v>
      </c>
      <c r="G68" s="113">
        <f t="shared" si="0"/>
        <v>0</v>
      </c>
      <c r="H68" s="124"/>
      <c r="J68" s="125"/>
      <c r="K68" s="125"/>
      <c r="L68" s="125"/>
      <c r="M68" s="25"/>
      <c r="N68" s="100" t="s">
        <v>282</v>
      </c>
      <c r="O68" s="113">
        <f t="shared" si="4"/>
        <v>0</v>
      </c>
      <c r="P68" s="124"/>
      <c r="R68" s="123"/>
      <c r="S68" s="123"/>
      <c r="T68" s="123"/>
      <c r="U68" s="20"/>
      <c r="V68" s="100" t="s">
        <v>282</v>
      </c>
      <c r="W68" s="97">
        <f t="shared" si="6"/>
        <v>0</v>
      </c>
      <c r="Z68" s="123"/>
      <c r="AA68" s="123"/>
      <c r="AB68" s="123"/>
      <c r="AC68" s="20"/>
      <c r="AD68" s="100" t="s">
        <v>282</v>
      </c>
      <c r="AE68" s="97">
        <f t="shared" si="2"/>
        <v>0</v>
      </c>
      <c r="AH68" s="123"/>
      <c r="AI68" s="123"/>
      <c r="AJ68" s="123"/>
      <c r="AK68" s="20"/>
      <c r="AL68" s="100" t="s">
        <v>282</v>
      </c>
      <c r="AM68" s="97">
        <f t="shared" si="3"/>
        <v>0</v>
      </c>
      <c r="AP68" s="123"/>
      <c r="AQ68" s="123"/>
      <c r="AR68" s="123"/>
      <c r="AS68" s="20"/>
      <c r="AT68" s="100" t="s">
        <v>282</v>
      </c>
      <c r="AU68" s="97">
        <f t="shared" si="5"/>
        <v>0</v>
      </c>
    </row>
    <row r="69" spans="1:47" ht="12.75" customHeight="1" x14ac:dyDescent="0.2">
      <c r="B69" s="126"/>
      <c r="C69" s="126"/>
      <c r="D69" s="126"/>
      <c r="E69" s="22"/>
      <c r="F69" s="100" t="s">
        <v>283</v>
      </c>
      <c r="G69" s="113">
        <f t="shared" si="0"/>
        <v>0</v>
      </c>
      <c r="H69" s="124"/>
      <c r="J69" s="125"/>
      <c r="K69" s="125"/>
      <c r="L69" s="125"/>
      <c r="M69" s="25"/>
      <c r="N69" s="100" t="s">
        <v>283</v>
      </c>
      <c r="O69" s="113">
        <f t="shared" si="4"/>
        <v>0</v>
      </c>
      <c r="P69" s="124"/>
      <c r="R69" s="123"/>
      <c r="S69" s="123"/>
      <c r="T69" s="123"/>
      <c r="U69" s="20"/>
      <c r="V69" s="100" t="s">
        <v>283</v>
      </c>
      <c r="W69" s="97">
        <f t="shared" si="6"/>
        <v>0</v>
      </c>
      <c r="Z69" s="123"/>
      <c r="AA69" s="123"/>
      <c r="AB69" s="123"/>
      <c r="AC69" s="20"/>
      <c r="AD69" s="100" t="s">
        <v>283</v>
      </c>
      <c r="AE69" s="97">
        <f t="shared" si="2"/>
        <v>0</v>
      </c>
      <c r="AH69" s="123"/>
      <c r="AI69" s="123"/>
      <c r="AJ69" s="123"/>
      <c r="AK69" s="20"/>
      <c r="AL69" s="100" t="s">
        <v>283</v>
      </c>
      <c r="AM69" s="97">
        <f t="shared" si="3"/>
        <v>0</v>
      </c>
      <c r="AP69" s="123"/>
      <c r="AQ69" s="123"/>
      <c r="AR69" s="123"/>
      <c r="AS69" s="20"/>
      <c r="AT69" s="100" t="s">
        <v>283</v>
      </c>
      <c r="AU69" s="97">
        <f t="shared" si="5"/>
        <v>0</v>
      </c>
    </row>
    <row r="70" spans="1:47" ht="12.75" customHeight="1" x14ac:dyDescent="0.2">
      <c r="A70" s="115"/>
      <c r="B70" s="126"/>
      <c r="C70" s="126"/>
      <c r="D70" s="126"/>
      <c r="E70" s="22"/>
      <c r="F70" s="100" t="s">
        <v>284</v>
      </c>
      <c r="G70" s="113">
        <f t="shared" ref="G70:G92" si="7">COUNTIF($D$6:$D$44,"*"&amp;F70&amp;"*")</f>
        <v>0</v>
      </c>
      <c r="H70" s="124"/>
      <c r="J70" s="125"/>
      <c r="K70" s="125"/>
      <c r="L70" s="125"/>
      <c r="M70" s="25"/>
      <c r="N70" s="100" t="s">
        <v>284</v>
      </c>
      <c r="O70" s="113">
        <f t="shared" si="4"/>
        <v>0</v>
      </c>
      <c r="P70" s="124"/>
      <c r="R70" s="123"/>
      <c r="S70" s="123"/>
      <c r="T70" s="123"/>
      <c r="U70" s="20"/>
      <c r="V70" s="100" t="s">
        <v>284</v>
      </c>
      <c r="W70" s="97">
        <f t="shared" si="6"/>
        <v>0</v>
      </c>
      <c r="Z70" s="123"/>
      <c r="AA70" s="123"/>
      <c r="AB70" s="123"/>
      <c r="AC70" s="20"/>
      <c r="AD70" s="100" t="s">
        <v>284</v>
      </c>
      <c r="AE70" s="97">
        <f t="shared" ref="AE70:AE92" si="8">COUNTIF($AB$6:$AB$32,"*"&amp;AD70&amp;"*")</f>
        <v>0</v>
      </c>
      <c r="AH70" s="123"/>
      <c r="AI70" s="123"/>
      <c r="AJ70" s="123"/>
      <c r="AK70" s="20"/>
      <c r="AL70" s="100" t="s">
        <v>284</v>
      </c>
      <c r="AM70" s="97">
        <f t="shared" ref="AM70:AM92" si="9">COUNTIF($AJ$6:$AJ$25,"*"&amp;AL70&amp;"*")</f>
        <v>0</v>
      </c>
      <c r="AP70" s="123"/>
      <c r="AQ70" s="123"/>
      <c r="AR70" s="123"/>
      <c r="AS70" s="20"/>
      <c r="AT70" s="100" t="s">
        <v>284</v>
      </c>
      <c r="AU70" s="97">
        <f t="shared" si="5"/>
        <v>0</v>
      </c>
    </row>
    <row r="71" spans="1:47" ht="12.75" customHeight="1" x14ac:dyDescent="0.2">
      <c r="A71" s="115"/>
      <c r="B71" s="126"/>
      <c r="C71" s="126"/>
      <c r="D71" s="126"/>
      <c r="E71" s="22"/>
      <c r="F71" s="100" t="s">
        <v>285</v>
      </c>
      <c r="G71" s="113">
        <f t="shared" si="7"/>
        <v>0</v>
      </c>
      <c r="H71" s="124"/>
      <c r="J71" s="125"/>
      <c r="K71" s="125"/>
      <c r="L71" s="125"/>
      <c r="M71" s="25"/>
      <c r="N71" s="100" t="s">
        <v>285</v>
      </c>
      <c r="O71" s="113">
        <f t="shared" ref="O71:O92" si="10">COUNTIF($L$6:$L$40,"*"&amp;N71&amp;"*")</f>
        <v>0</v>
      </c>
      <c r="P71" s="124"/>
      <c r="R71" s="123"/>
      <c r="S71" s="123"/>
      <c r="T71" s="123"/>
      <c r="U71" s="20"/>
      <c r="V71" s="100" t="s">
        <v>285</v>
      </c>
      <c r="W71" s="97">
        <f t="shared" si="6"/>
        <v>0</v>
      </c>
      <c r="Z71" s="123"/>
      <c r="AA71" s="123"/>
      <c r="AB71" s="123"/>
      <c r="AC71" s="20"/>
      <c r="AD71" s="100" t="s">
        <v>285</v>
      </c>
      <c r="AE71" s="97">
        <f t="shared" si="8"/>
        <v>0</v>
      </c>
      <c r="AH71" s="123"/>
      <c r="AI71" s="123"/>
      <c r="AJ71" s="123"/>
      <c r="AK71" s="20"/>
      <c r="AL71" s="100" t="s">
        <v>285</v>
      </c>
      <c r="AM71" s="97">
        <f t="shared" si="9"/>
        <v>0</v>
      </c>
      <c r="AP71" s="123"/>
      <c r="AQ71" s="123"/>
      <c r="AR71" s="123"/>
      <c r="AS71" s="20"/>
      <c r="AT71" s="100" t="s">
        <v>285</v>
      </c>
      <c r="AU71" s="97">
        <f t="shared" ref="AU71:AU92" si="11">COUNTIF($AR$6:$AR$9,"*"&amp;AT71&amp;"*")</f>
        <v>0</v>
      </c>
    </row>
    <row r="72" spans="1:47" ht="12.75" customHeight="1" x14ac:dyDescent="0.2">
      <c r="A72" s="115"/>
      <c r="B72" s="126"/>
      <c r="C72" s="126"/>
      <c r="D72" s="126"/>
      <c r="E72" s="22"/>
      <c r="F72" s="100" t="s">
        <v>286</v>
      </c>
      <c r="G72" s="113">
        <f t="shared" si="7"/>
        <v>0</v>
      </c>
      <c r="H72" s="124"/>
      <c r="J72" s="125"/>
      <c r="K72" s="125"/>
      <c r="L72" s="125"/>
      <c r="M72" s="25"/>
      <c r="N72" s="100" t="s">
        <v>286</v>
      </c>
      <c r="O72" s="113">
        <f t="shared" si="10"/>
        <v>0</v>
      </c>
      <c r="P72" s="124"/>
      <c r="R72" s="123"/>
      <c r="S72" s="123"/>
      <c r="T72" s="123"/>
      <c r="U72" s="20"/>
      <c r="V72" s="100" t="s">
        <v>286</v>
      </c>
      <c r="W72" s="97">
        <f t="shared" si="6"/>
        <v>0</v>
      </c>
      <c r="Z72" s="123"/>
      <c r="AA72" s="123"/>
      <c r="AB72" s="123"/>
      <c r="AC72" s="20"/>
      <c r="AD72" s="100" t="s">
        <v>286</v>
      </c>
      <c r="AE72" s="97">
        <f t="shared" si="8"/>
        <v>0</v>
      </c>
      <c r="AH72" s="123"/>
      <c r="AI72" s="123"/>
      <c r="AJ72" s="123"/>
      <c r="AK72" s="20"/>
      <c r="AL72" s="100" t="s">
        <v>286</v>
      </c>
      <c r="AM72" s="97">
        <f t="shared" si="9"/>
        <v>0</v>
      </c>
      <c r="AP72" s="123"/>
      <c r="AQ72" s="123"/>
      <c r="AR72" s="123"/>
      <c r="AS72" s="20"/>
      <c r="AT72" s="100" t="s">
        <v>286</v>
      </c>
      <c r="AU72" s="97">
        <f t="shared" si="11"/>
        <v>1</v>
      </c>
    </row>
    <row r="73" spans="1:47" ht="12.75" customHeight="1" x14ac:dyDescent="0.2">
      <c r="A73" s="115"/>
      <c r="B73" s="126"/>
      <c r="C73" s="126"/>
      <c r="D73" s="126"/>
      <c r="E73" s="22"/>
      <c r="F73" s="100" t="s">
        <v>71</v>
      </c>
      <c r="G73" s="113">
        <f t="shared" si="7"/>
        <v>1</v>
      </c>
      <c r="H73" s="124"/>
      <c r="J73" s="125"/>
      <c r="K73" s="125"/>
      <c r="L73" s="125"/>
      <c r="M73" s="25"/>
      <c r="N73" s="100" t="s">
        <v>71</v>
      </c>
      <c r="O73" s="113">
        <f t="shared" si="10"/>
        <v>1</v>
      </c>
      <c r="P73" s="124"/>
      <c r="R73" s="123"/>
      <c r="S73" s="123"/>
      <c r="T73" s="123"/>
      <c r="U73" s="20"/>
      <c r="V73" s="100" t="s">
        <v>71</v>
      </c>
      <c r="W73" s="97">
        <f t="shared" si="6"/>
        <v>5</v>
      </c>
      <c r="Z73" s="123"/>
      <c r="AA73" s="123"/>
      <c r="AB73" s="123"/>
      <c r="AC73" s="20"/>
      <c r="AD73" s="100" t="s">
        <v>71</v>
      </c>
      <c r="AE73" s="97">
        <f t="shared" si="8"/>
        <v>5</v>
      </c>
      <c r="AH73" s="123"/>
      <c r="AI73" s="123"/>
      <c r="AJ73" s="123"/>
      <c r="AK73" s="20"/>
      <c r="AL73" s="100" t="s">
        <v>71</v>
      </c>
      <c r="AM73" s="97">
        <f t="shared" si="9"/>
        <v>1</v>
      </c>
      <c r="AP73" s="123"/>
      <c r="AQ73" s="123"/>
      <c r="AR73" s="123"/>
      <c r="AS73" s="20"/>
      <c r="AT73" s="100" t="s">
        <v>71</v>
      </c>
      <c r="AU73" s="97">
        <f t="shared" si="11"/>
        <v>0</v>
      </c>
    </row>
    <row r="74" spans="1:47" ht="12.75" customHeight="1" x14ac:dyDescent="0.2">
      <c r="A74" s="115"/>
      <c r="B74" s="126"/>
      <c r="C74" s="126"/>
      <c r="D74" s="126"/>
      <c r="E74" s="22"/>
      <c r="F74" s="100" t="s">
        <v>72</v>
      </c>
      <c r="G74" s="113">
        <f t="shared" si="7"/>
        <v>1</v>
      </c>
      <c r="H74" s="124"/>
      <c r="J74" s="125"/>
      <c r="K74" s="125"/>
      <c r="L74" s="125"/>
      <c r="M74" s="25"/>
      <c r="N74" s="100" t="s">
        <v>72</v>
      </c>
      <c r="O74" s="113">
        <f t="shared" si="10"/>
        <v>1</v>
      </c>
      <c r="P74" s="124"/>
      <c r="R74" s="123"/>
      <c r="S74" s="123"/>
      <c r="T74" s="123"/>
      <c r="U74" s="20"/>
      <c r="V74" s="100" t="s">
        <v>72</v>
      </c>
      <c r="W74" s="97">
        <f t="shared" si="6"/>
        <v>3</v>
      </c>
      <c r="Z74" s="123"/>
      <c r="AA74" s="123"/>
      <c r="AB74" s="123"/>
      <c r="AC74" s="20"/>
      <c r="AD74" s="100" t="s">
        <v>72</v>
      </c>
      <c r="AE74" s="97">
        <f t="shared" si="8"/>
        <v>3</v>
      </c>
      <c r="AH74" s="123"/>
      <c r="AI74" s="123"/>
      <c r="AJ74" s="123"/>
      <c r="AK74" s="20"/>
      <c r="AL74" s="100" t="s">
        <v>72</v>
      </c>
      <c r="AM74" s="97">
        <f t="shared" si="9"/>
        <v>0</v>
      </c>
      <c r="AP74" s="123"/>
      <c r="AQ74" s="123"/>
      <c r="AR74" s="123"/>
      <c r="AS74" s="20"/>
      <c r="AT74" s="100" t="s">
        <v>72</v>
      </c>
      <c r="AU74" s="97">
        <f t="shared" si="11"/>
        <v>0</v>
      </c>
    </row>
    <row r="75" spans="1:47" ht="12.75" customHeight="1" x14ac:dyDescent="0.2">
      <c r="B75" s="126"/>
      <c r="C75" s="126"/>
      <c r="D75" s="126"/>
      <c r="E75" s="22"/>
      <c r="F75" s="100" t="s">
        <v>73</v>
      </c>
      <c r="G75" s="113">
        <f t="shared" si="7"/>
        <v>0</v>
      </c>
      <c r="J75" s="125"/>
      <c r="K75" s="125"/>
      <c r="L75" s="125"/>
      <c r="M75" s="25"/>
      <c r="N75" s="100" t="s">
        <v>73</v>
      </c>
      <c r="O75" s="113">
        <f t="shared" si="10"/>
        <v>0</v>
      </c>
      <c r="R75" s="123"/>
      <c r="S75" s="123"/>
      <c r="T75" s="123"/>
      <c r="U75" s="20"/>
      <c r="V75" s="100" t="s">
        <v>73</v>
      </c>
      <c r="W75" s="97">
        <f t="shared" si="6"/>
        <v>0</v>
      </c>
      <c r="Z75" s="123"/>
      <c r="AA75" s="123"/>
      <c r="AB75" s="123"/>
      <c r="AC75" s="20"/>
      <c r="AD75" s="100" t="s">
        <v>73</v>
      </c>
      <c r="AE75" s="97">
        <f t="shared" si="8"/>
        <v>0</v>
      </c>
      <c r="AH75" s="123"/>
      <c r="AI75" s="123"/>
      <c r="AJ75" s="123"/>
      <c r="AK75" s="20"/>
      <c r="AL75" s="100" t="s">
        <v>73</v>
      </c>
      <c r="AM75" s="97">
        <f t="shared" si="9"/>
        <v>0</v>
      </c>
      <c r="AP75" s="123"/>
      <c r="AQ75" s="123"/>
      <c r="AR75" s="123"/>
      <c r="AS75" s="20"/>
      <c r="AT75" s="100" t="s">
        <v>73</v>
      </c>
      <c r="AU75" s="97">
        <f t="shared" si="11"/>
        <v>0</v>
      </c>
    </row>
    <row r="76" spans="1:47" ht="12.75" customHeight="1" x14ac:dyDescent="0.2">
      <c r="B76" s="126"/>
      <c r="C76" s="126"/>
      <c r="D76" s="126"/>
      <c r="E76" s="22"/>
      <c r="F76" s="100" t="s">
        <v>74</v>
      </c>
      <c r="G76" s="113">
        <f t="shared" si="7"/>
        <v>0</v>
      </c>
      <c r="J76" s="125"/>
      <c r="K76" s="125"/>
      <c r="L76" s="125"/>
      <c r="M76" s="25"/>
      <c r="N76" s="100" t="s">
        <v>74</v>
      </c>
      <c r="O76" s="113">
        <f t="shared" si="10"/>
        <v>0</v>
      </c>
      <c r="R76" s="123"/>
      <c r="S76" s="123"/>
      <c r="T76" s="123"/>
      <c r="U76" s="20"/>
      <c r="V76" s="100" t="s">
        <v>74</v>
      </c>
      <c r="W76" s="97">
        <f t="shared" si="6"/>
        <v>0</v>
      </c>
      <c r="Z76" s="123"/>
      <c r="AA76" s="123"/>
      <c r="AB76" s="123"/>
      <c r="AC76" s="20"/>
      <c r="AD76" s="100" t="s">
        <v>74</v>
      </c>
      <c r="AE76" s="97">
        <f t="shared" si="8"/>
        <v>0</v>
      </c>
      <c r="AH76" s="123"/>
      <c r="AI76" s="123"/>
      <c r="AJ76" s="123"/>
      <c r="AK76" s="20"/>
      <c r="AL76" s="100" t="s">
        <v>74</v>
      </c>
      <c r="AM76" s="97">
        <f t="shared" si="9"/>
        <v>0</v>
      </c>
      <c r="AP76" s="123"/>
      <c r="AQ76" s="123"/>
      <c r="AR76" s="123"/>
      <c r="AS76" s="20"/>
      <c r="AT76" s="100" t="s">
        <v>74</v>
      </c>
      <c r="AU76" s="97">
        <f t="shared" si="11"/>
        <v>0</v>
      </c>
    </row>
    <row r="77" spans="1:47" ht="12.75" customHeight="1" x14ac:dyDescent="0.2">
      <c r="B77" s="126"/>
      <c r="C77" s="126"/>
      <c r="D77" s="126"/>
      <c r="E77" s="22"/>
      <c r="F77" s="100" t="s">
        <v>644</v>
      </c>
      <c r="G77" s="113">
        <f t="shared" si="7"/>
        <v>0</v>
      </c>
      <c r="J77" s="125"/>
      <c r="K77" s="125"/>
      <c r="L77" s="125"/>
      <c r="M77" s="25"/>
      <c r="N77" s="100" t="s">
        <v>644</v>
      </c>
      <c r="O77" s="113">
        <f t="shared" si="10"/>
        <v>0</v>
      </c>
      <c r="R77" s="123"/>
      <c r="S77" s="123"/>
      <c r="T77" s="123"/>
      <c r="U77" s="20"/>
      <c r="V77" s="100" t="s">
        <v>644</v>
      </c>
      <c r="W77" s="97">
        <f t="shared" si="6"/>
        <v>0</v>
      </c>
      <c r="Z77" s="123"/>
      <c r="AA77" s="123"/>
      <c r="AB77" s="123"/>
      <c r="AC77" s="20"/>
      <c r="AD77" s="100" t="s">
        <v>644</v>
      </c>
      <c r="AE77" s="97">
        <f t="shared" si="8"/>
        <v>0</v>
      </c>
      <c r="AH77" s="123"/>
      <c r="AI77" s="123"/>
      <c r="AJ77" s="123"/>
      <c r="AK77" s="20"/>
      <c r="AL77" s="100" t="s">
        <v>644</v>
      </c>
      <c r="AM77" s="97">
        <f t="shared" si="9"/>
        <v>0</v>
      </c>
      <c r="AP77" s="123"/>
      <c r="AQ77" s="123"/>
      <c r="AR77" s="123"/>
      <c r="AS77" s="20"/>
      <c r="AT77" s="100" t="s">
        <v>644</v>
      </c>
      <c r="AU77" s="97">
        <f t="shared" si="11"/>
        <v>0</v>
      </c>
    </row>
    <row r="78" spans="1:47" ht="12.75" customHeight="1" x14ac:dyDescent="0.2">
      <c r="B78" s="126"/>
      <c r="C78" s="126"/>
      <c r="D78" s="126"/>
      <c r="E78" s="22"/>
      <c r="F78" s="100" t="s">
        <v>645</v>
      </c>
      <c r="G78" s="113">
        <f t="shared" si="7"/>
        <v>0</v>
      </c>
      <c r="J78" s="125"/>
      <c r="K78" s="125"/>
      <c r="L78" s="125"/>
      <c r="M78" s="25"/>
      <c r="N78" s="100" t="s">
        <v>645</v>
      </c>
      <c r="O78" s="113">
        <f t="shared" si="10"/>
        <v>0</v>
      </c>
      <c r="R78" s="123"/>
      <c r="S78" s="123"/>
      <c r="T78" s="123"/>
      <c r="U78" s="20"/>
      <c r="V78" s="100" t="s">
        <v>645</v>
      </c>
      <c r="W78" s="97">
        <f t="shared" si="6"/>
        <v>0</v>
      </c>
      <c r="Z78" s="123"/>
      <c r="AA78" s="123"/>
      <c r="AB78" s="123"/>
      <c r="AC78" s="20"/>
      <c r="AD78" s="100" t="s">
        <v>645</v>
      </c>
      <c r="AE78" s="97">
        <f t="shared" si="8"/>
        <v>0</v>
      </c>
      <c r="AH78" s="123"/>
      <c r="AI78" s="123"/>
      <c r="AJ78" s="123"/>
      <c r="AK78" s="20"/>
      <c r="AL78" s="100" t="s">
        <v>645</v>
      </c>
      <c r="AM78" s="97">
        <f t="shared" si="9"/>
        <v>0</v>
      </c>
      <c r="AP78" s="123"/>
      <c r="AQ78" s="123"/>
      <c r="AR78" s="123"/>
      <c r="AS78" s="20"/>
      <c r="AT78" s="100" t="s">
        <v>645</v>
      </c>
      <c r="AU78" s="97">
        <f t="shared" si="11"/>
        <v>0</v>
      </c>
    </row>
    <row r="79" spans="1:47" ht="12.75" customHeight="1" x14ac:dyDescent="0.2">
      <c r="B79" s="126"/>
      <c r="C79" s="126"/>
      <c r="D79" s="126"/>
      <c r="E79" s="22"/>
      <c r="F79" s="100" t="s">
        <v>646</v>
      </c>
      <c r="G79" s="113">
        <f t="shared" si="7"/>
        <v>0</v>
      </c>
      <c r="J79" s="125"/>
      <c r="K79" s="125"/>
      <c r="L79" s="125"/>
      <c r="M79" s="25"/>
      <c r="N79" s="100" t="s">
        <v>646</v>
      </c>
      <c r="O79" s="113">
        <f t="shared" si="10"/>
        <v>0</v>
      </c>
      <c r="R79" s="123"/>
      <c r="S79" s="123"/>
      <c r="T79" s="123"/>
      <c r="U79" s="20"/>
      <c r="V79" s="100" t="s">
        <v>646</v>
      </c>
      <c r="W79" s="97">
        <f t="shared" si="6"/>
        <v>0</v>
      </c>
      <c r="Z79" s="123"/>
      <c r="AA79" s="123"/>
      <c r="AB79" s="123"/>
      <c r="AC79" s="20"/>
      <c r="AD79" s="100" t="s">
        <v>646</v>
      </c>
      <c r="AE79" s="97">
        <f t="shared" si="8"/>
        <v>0</v>
      </c>
      <c r="AH79" s="123"/>
      <c r="AI79" s="123"/>
      <c r="AJ79" s="123"/>
      <c r="AK79" s="20"/>
      <c r="AL79" s="100" t="s">
        <v>646</v>
      </c>
      <c r="AM79" s="97">
        <f t="shared" si="9"/>
        <v>0</v>
      </c>
      <c r="AP79" s="123"/>
      <c r="AQ79" s="123"/>
      <c r="AR79" s="123"/>
      <c r="AS79" s="20"/>
      <c r="AT79" s="100" t="s">
        <v>646</v>
      </c>
      <c r="AU79" s="97">
        <f t="shared" si="11"/>
        <v>0</v>
      </c>
    </row>
    <row r="80" spans="1:47" ht="12.75" customHeight="1" x14ac:dyDescent="0.2">
      <c r="B80" s="126"/>
      <c r="C80" s="126"/>
      <c r="D80" s="126"/>
      <c r="E80" s="22"/>
      <c r="F80" s="100" t="s">
        <v>647</v>
      </c>
      <c r="G80" s="113">
        <f t="shared" si="7"/>
        <v>0</v>
      </c>
      <c r="J80" s="125"/>
      <c r="K80" s="125"/>
      <c r="L80" s="125"/>
      <c r="M80" s="25"/>
      <c r="N80" s="100" t="s">
        <v>647</v>
      </c>
      <c r="O80" s="113">
        <f t="shared" si="10"/>
        <v>0</v>
      </c>
      <c r="R80" s="123"/>
      <c r="S80" s="123"/>
      <c r="T80" s="123"/>
      <c r="U80" s="20"/>
      <c r="V80" s="100" t="s">
        <v>647</v>
      </c>
      <c r="W80" s="97">
        <f t="shared" si="6"/>
        <v>0</v>
      </c>
      <c r="Z80" s="123"/>
      <c r="AA80" s="123"/>
      <c r="AB80" s="123"/>
      <c r="AC80" s="20"/>
      <c r="AD80" s="100" t="s">
        <v>647</v>
      </c>
      <c r="AE80" s="97">
        <f t="shared" si="8"/>
        <v>0</v>
      </c>
      <c r="AH80" s="123"/>
      <c r="AI80" s="123"/>
      <c r="AJ80" s="123"/>
      <c r="AK80" s="20"/>
      <c r="AL80" s="100" t="s">
        <v>647</v>
      </c>
      <c r="AM80" s="97">
        <f t="shared" si="9"/>
        <v>0</v>
      </c>
      <c r="AP80" s="123"/>
      <c r="AQ80" s="123"/>
      <c r="AR80" s="123"/>
      <c r="AS80" s="20"/>
      <c r="AT80" s="100" t="s">
        <v>647</v>
      </c>
      <c r="AU80" s="97">
        <f t="shared" si="11"/>
        <v>0</v>
      </c>
    </row>
    <row r="81" spans="2:47" ht="12.75" customHeight="1" x14ac:dyDescent="0.2">
      <c r="B81" s="126"/>
      <c r="C81" s="126"/>
      <c r="D81" s="126"/>
      <c r="E81" s="22"/>
      <c r="F81" s="100" t="s">
        <v>648</v>
      </c>
      <c r="G81" s="113">
        <f t="shared" si="7"/>
        <v>0</v>
      </c>
      <c r="J81" s="125"/>
      <c r="K81" s="125"/>
      <c r="L81" s="125"/>
      <c r="M81" s="25"/>
      <c r="N81" s="100" t="s">
        <v>648</v>
      </c>
      <c r="O81" s="113">
        <f t="shared" si="10"/>
        <v>0</v>
      </c>
      <c r="R81" s="123"/>
      <c r="S81" s="123"/>
      <c r="T81" s="123"/>
      <c r="U81" s="20"/>
      <c r="V81" s="100" t="s">
        <v>648</v>
      </c>
      <c r="W81" s="97">
        <f t="shared" si="6"/>
        <v>0</v>
      </c>
      <c r="Z81" s="123"/>
      <c r="AA81" s="123"/>
      <c r="AB81" s="123"/>
      <c r="AC81" s="20"/>
      <c r="AD81" s="100" t="s">
        <v>648</v>
      </c>
      <c r="AE81" s="97">
        <f t="shared" si="8"/>
        <v>0</v>
      </c>
      <c r="AH81" s="123"/>
      <c r="AI81" s="123"/>
      <c r="AJ81" s="123"/>
      <c r="AK81" s="20"/>
      <c r="AL81" s="100" t="s">
        <v>648</v>
      </c>
      <c r="AM81" s="97">
        <f t="shared" si="9"/>
        <v>0</v>
      </c>
      <c r="AP81" s="123"/>
      <c r="AQ81" s="123"/>
      <c r="AR81" s="123"/>
      <c r="AS81" s="20"/>
      <c r="AT81" s="100" t="s">
        <v>648</v>
      </c>
      <c r="AU81" s="97">
        <f t="shared" si="11"/>
        <v>0</v>
      </c>
    </row>
    <row r="82" spans="2:47" ht="12.75" customHeight="1" x14ac:dyDescent="0.2">
      <c r="B82" s="126"/>
      <c r="C82" s="126"/>
      <c r="D82" s="126"/>
      <c r="E82" s="22"/>
      <c r="F82" s="100" t="s">
        <v>649</v>
      </c>
      <c r="G82" s="113">
        <f t="shared" si="7"/>
        <v>0</v>
      </c>
      <c r="J82" s="125"/>
      <c r="K82" s="125"/>
      <c r="L82" s="125"/>
      <c r="M82" s="25"/>
      <c r="N82" s="100" t="s">
        <v>649</v>
      </c>
      <c r="O82" s="113">
        <f t="shared" si="10"/>
        <v>0</v>
      </c>
      <c r="R82" s="123"/>
      <c r="S82" s="123"/>
      <c r="T82" s="123"/>
      <c r="U82" s="20"/>
      <c r="V82" s="100" t="s">
        <v>649</v>
      </c>
      <c r="W82" s="97">
        <f t="shared" si="6"/>
        <v>0</v>
      </c>
      <c r="Z82" s="123"/>
      <c r="AA82" s="123"/>
      <c r="AB82" s="123"/>
      <c r="AC82" s="20"/>
      <c r="AD82" s="100" t="s">
        <v>649</v>
      </c>
      <c r="AE82" s="97">
        <f t="shared" si="8"/>
        <v>0</v>
      </c>
      <c r="AH82" s="123"/>
      <c r="AI82" s="123"/>
      <c r="AJ82" s="123"/>
      <c r="AK82" s="20"/>
      <c r="AL82" s="100" t="s">
        <v>649</v>
      </c>
      <c r="AM82" s="97">
        <f t="shared" si="9"/>
        <v>0</v>
      </c>
      <c r="AP82" s="123"/>
      <c r="AQ82" s="123"/>
      <c r="AR82" s="123"/>
      <c r="AS82" s="20"/>
      <c r="AT82" s="100" t="s">
        <v>649</v>
      </c>
      <c r="AU82" s="97">
        <f t="shared" si="11"/>
        <v>0</v>
      </c>
    </row>
    <row r="83" spans="2:47" ht="12.75" customHeight="1" x14ac:dyDescent="0.2">
      <c r="B83" s="126"/>
      <c r="C83" s="126"/>
      <c r="D83" s="126"/>
      <c r="E83" s="22"/>
      <c r="F83" s="100" t="s">
        <v>650</v>
      </c>
      <c r="G83" s="113">
        <f t="shared" si="7"/>
        <v>0</v>
      </c>
      <c r="J83" s="125"/>
      <c r="K83" s="125"/>
      <c r="L83" s="125"/>
      <c r="M83" s="25"/>
      <c r="N83" s="100" t="s">
        <v>650</v>
      </c>
      <c r="O83" s="113">
        <f t="shared" si="10"/>
        <v>0</v>
      </c>
      <c r="R83" s="123"/>
      <c r="S83" s="123"/>
      <c r="T83" s="123"/>
      <c r="U83" s="20"/>
      <c r="V83" s="100" t="s">
        <v>650</v>
      </c>
      <c r="W83" s="97">
        <f t="shared" si="6"/>
        <v>0</v>
      </c>
      <c r="Z83" s="123"/>
      <c r="AA83" s="123"/>
      <c r="AB83" s="123"/>
      <c r="AC83" s="20"/>
      <c r="AD83" s="100" t="s">
        <v>650</v>
      </c>
      <c r="AE83" s="97">
        <f t="shared" si="8"/>
        <v>0</v>
      </c>
      <c r="AH83" s="123"/>
      <c r="AI83" s="123"/>
      <c r="AJ83" s="123"/>
      <c r="AK83" s="20"/>
      <c r="AL83" s="100" t="s">
        <v>650</v>
      </c>
      <c r="AM83" s="97">
        <f t="shared" si="9"/>
        <v>0</v>
      </c>
      <c r="AP83" s="123"/>
      <c r="AQ83" s="123"/>
      <c r="AR83" s="123"/>
      <c r="AS83" s="20"/>
      <c r="AT83" s="100" t="s">
        <v>650</v>
      </c>
      <c r="AU83" s="97">
        <f t="shared" si="11"/>
        <v>0</v>
      </c>
    </row>
    <row r="84" spans="2:47" ht="12.75" customHeight="1" x14ac:dyDescent="0.2">
      <c r="B84" s="126"/>
      <c r="C84" s="126"/>
      <c r="D84" s="126"/>
      <c r="E84" s="22"/>
      <c r="F84" s="100" t="s">
        <v>651</v>
      </c>
      <c r="G84" s="113">
        <f t="shared" si="7"/>
        <v>0</v>
      </c>
      <c r="J84" s="125"/>
      <c r="K84" s="125"/>
      <c r="L84" s="125"/>
      <c r="M84" s="25"/>
      <c r="N84" s="100" t="s">
        <v>651</v>
      </c>
      <c r="O84" s="113">
        <f t="shared" si="10"/>
        <v>0</v>
      </c>
      <c r="R84" s="123"/>
      <c r="S84" s="123"/>
      <c r="T84" s="123"/>
      <c r="U84" s="20"/>
      <c r="V84" s="100" t="s">
        <v>651</v>
      </c>
      <c r="W84" s="97">
        <f t="shared" si="6"/>
        <v>0</v>
      </c>
      <c r="Z84" s="123"/>
      <c r="AA84" s="123"/>
      <c r="AB84" s="123"/>
      <c r="AC84" s="20"/>
      <c r="AD84" s="100" t="s">
        <v>651</v>
      </c>
      <c r="AE84" s="97">
        <f t="shared" si="8"/>
        <v>0</v>
      </c>
      <c r="AH84" s="123"/>
      <c r="AI84" s="123"/>
      <c r="AJ84" s="123"/>
      <c r="AK84" s="20"/>
      <c r="AL84" s="100" t="s">
        <v>651</v>
      </c>
      <c r="AM84" s="97">
        <f t="shared" si="9"/>
        <v>0</v>
      </c>
      <c r="AP84" s="123"/>
      <c r="AQ84" s="123"/>
      <c r="AR84" s="123"/>
      <c r="AS84" s="20"/>
      <c r="AT84" s="100" t="s">
        <v>651</v>
      </c>
      <c r="AU84" s="97">
        <f t="shared" si="11"/>
        <v>0</v>
      </c>
    </row>
    <row r="85" spans="2:47" ht="12.75" customHeight="1" x14ac:dyDescent="0.2">
      <c r="B85" s="126"/>
      <c r="C85" s="126"/>
      <c r="D85" s="126"/>
      <c r="E85" s="22"/>
      <c r="F85" s="100" t="s">
        <v>652</v>
      </c>
      <c r="G85" s="113">
        <f t="shared" si="7"/>
        <v>0</v>
      </c>
      <c r="J85" s="125"/>
      <c r="K85" s="125"/>
      <c r="L85" s="125"/>
      <c r="M85" s="25"/>
      <c r="N85" s="100" t="s">
        <v>652</v>
      </c>
      <c r="O85" s="113">
        <f t="shared" si="10"/>
        <v>0</v>
      </c>
      <c r="R85" s="123"/>
      <c r="S85" s="123"/>
      <c r="T85" s="123"/>
      <c r="U85" s="20"/>
      <c r="V85" s="100" t="s">
        <v>652</v>
      </c>
      <c r="W85" s="97">
        <f t="shared" si="6"/>
        <v>0</v>
      </c>
      <c r="Z85" s="123"/>
      <c r="AA85" s="123"/>
      <c r="AB85" s="123"/>
      <c r="AC85" s="20"/>
      <c r="AD85" s="100" t="s">
        <v>652</v>
      </c>
      <c r="AE85" s="97">
        <f t="shared" si="8"/>
        <v>0</v>
      </c>
      <c r="AH85" s="123"/>
      <c r="AI85" s="123"/>
      <c r="AJ85" s="123"/>
      <c r="AK85" s="20"/>
      <c r="AL85" s="100" t="s">
        <v>652</v>
      </c>
      <c r="AM85" s="97">
        <f t="shared" si="9"/>
        <v>0</v>
      </c>
      <c r="AP85" s="123"/>
      <c r="AQ85" s="123"/>
      <c r="AR85" s="123"/>
      <c r="AS85" s="20"/>
      <c r="AT85" s="100" t="s">
        <v>652</v>
      </c>
      <c r="AU85" s="97">
        <f t="shared" si="11"/>
        <v>0</v>
      </c>
    </row>
    <row r="86" spans="2:47" ht="12.75" customHeight="1" x14ac:dyDescent="0.2">
      <c r="B86" s="126"/>
      <c r="C86" s="126"/>
      <c r="D86" s="126"/>
      <c r="E86" s="22"/>
      <c r="F86" s="100" t="s">
        <v>653</v>
      </c>
      <c r="G86" s="113">
        <f t="shared" si="7"/>
        <v>0</v>
      </c>
      <c r="J86" s="125"/>
      <c r="K86" s="125"/>
      <c r="L86" s="125"/>
      <c r="M86" s="25"/>
      <c r="N86" s="100" t="s">
        <v>653</v>
      </c>
      <c r="O86" s="113">
        <f t="shared" si="10"/>
        <v>0</v>
      </c>
      <c r="R86" s="123"/>
      <c r="S86" s="123"/>
      <c r="T86" s="123"/>
      <c r="U86" s="20"/>
      <c r="V86" s="100" t="s">
        <v>653</v>
      </c>
      <c r="W86" s="97">
        <f t="shared" si="6"/>
        <v>0</v>
      </c>
      <c r="Z86" s="123"/>
      <c r="AA86" s="123"/>
      <c r="AB86" s="123"/>
      <c r="AC86" s="20"/>
      <c r="AD86" s="100" t="s">
        <v>653</v>
      </c>
      <c r="AE86" s="97">
        <f t="shared" si="8"/>
        <v>0</v>
      </c>
      <c r="AH86" s="123"/>
      <c r="AI86" s="123"/>
      <c r="AJ86" s="123"/>
      <c r="AK86" s="20"/>
      <c r="AL86" s="100" t="s">
        <v>653</v>
      </c>
      <c r="AM86" s="97">
        <f t="shared" si="9"/>
        <v>0</v>
      </c>
      <c r="AP86" s="123"/>
      <c r="AQ86" s="123"/>
      <c r="AR86" s="123"/>
      <c r="AS86" s="20"/>
      <c r="AT86" s="100" t="s">
        <v>653</v>
      </c>
      <c r="AU86" s="97">
        <f t="shared" si="11"/>
        <v>0</v>
      </c>
    </row>
    <row r="87" spans="2:47" ht="12.75" customHeight="1" x14ac:dyDescent="0.2">
      <c r="B87" s="126"/>
      <c r="C87" s="126"/>
      <c r="D87" s="126"/>
      <c r="E87" s="22"/>
      <c r="F87" s="100" t="s">
        <v>654</v>
      </c>
      <c r="G87" s="113">
        <f t="shared" si="7"/>
        <v>0</v>
      </c>
      <c r="J87" s="125"/>
      <c r="K87" s="125"/>
      <c r="L87" s="125"/>
      <c r="M87" s="25"/>
      <c r="N87" s="100" t="s">
        <v>654</v>
      </c>
      <c r="O87" s="113">
        <f t="shared" si="10"/>
        <v>0</v>
      </c>
      <c r="R87" s="123"/>
      <c r="S87" s="123"/>
      <c r="T87" s="123"/>
      <c r="U87" s="20"/>
      <c r="V87" s="100" t="s">
        <v>654</v>
      </c>
      <c r="W87" s="97">
        <f t="shared" si="6"/>
        <v>0</v>
      </c>
      <c r="Z87" s="123"/>
      <c r="AA87" s="123"/>
      <c r="AB87" s="123"/>
      <c r="AC87" s="20"/>
      <c r="AD87" s="100" t="s">
        <v>654</v>
      </c>
      <c r="AE87" s="97">
        <f t="shared" si="8"/>
        <v>0</v>
      </c>
      <c r="AH87" s="123"/>
      <c r="AI87" s="123"/>
      <c r="AJ87" s="123"/>
      <c r="AK87" s="20"/>
      <c r="AL87" s="100" t="s">
        <v>654</v>
      </c>
      <c r="AM87" s="97">
        <f t="shared" si="9"/>
        <v>0</v>
      </c>
      <c r="AP87" s="123"/>
      <c r="AQ87" s="123"/>
      <c r="AR87" s="123"/>
      <c r="AS87" s="20"/>
      <c r="AT87" s="100" t="s">
        <v>654</v>
      </c>
      <c r="AU87" s="97">
        <f t="shared" si="11"/>
        <v>0</v>
      </c>
    </row>
    <row r="88" spans="2:47" ht="12.75" customHeight="1" x14ac:dyDescent="0.2">
      <c r="B88" s="126"/>
      <c r="C88" s="126"/>
      <c r="D88" s="126"/>
      <c r="E88" s="22"/>
      <c r="F88" s="100" t="s">
        <v>655</v>
      </c>
      <c r="G88" s="113">
        <f t="shared" si="7"/>
        <v>0</v>
      </c>
      <c r="J88" s="125"/>
      <c r="K88" s="125"/>
      <c r="L88" s="125"/>
      <c r="M88" s="25"/>
      <c r="N88" s="100" t="s">
        <v>655</v>
      </c>
      <c r="O88" s="113">
        <f t="shared" si="10"/>
        <v>0</v>
      </c>
      <c r="R88" s="123"/>
      <c r="S88" s="123"/>
      <c r="T88" s="123"/>
      <c r="U88" s="20"/>
      <c r="V88" s="100" t="s">
        <v>655</v>
      </c>
      <c r="W88" s="97">
        <f t="shared" si="6"/>
        <v>0</v>
      </c>
      <c r="Z88" s="123"/>
      <c r="AA88" s="123"/>
      <c r="AB88" s="123"/>
      <c r="AC88" s="20"/>
      <c r="AD88" s="100" t="s">
        <v>655</v>
      </c>
      <c r="AE88" s="97">
        <f t="shared" si="8"/>
        <v>0</v>
      </c>
      <c r="AH88" s="123"/>
      <c r="AI88" s="123"/>
      <c r="AJ88" s="123"/>
      <c r="AK88" s="20"/>
      <c r="AL88" s="100" t="s">
        <v>655</v>
      </c>
      <c r="AM88" s="97">
        <f t="shared" si="9"/>
        <v>0</v>
      </c>
      <c r="AP88" s="123"/>
      <c r="AQ88" s="123"/>
      <c r="AR88" s="123"/>
      <c r="AS88" s="20"/>
      <c r="AT88" s="100" t="s">
        <v>655</v>
      </c>
      <c r="AU88" s="97">
        <f t="shared" si="11"/>
        <v>0</v>
      </c>
    </row>
    <row r="89" spans="2:47" ht="12.75" customHeight="1" x14ac:dyDescent="0.2">
      <c r="B89" s="126"/>
      <c r="C89" s="126"/>
      <c r="D89" s="126"/>
      <c r="E89" s="22"/>
      <c r="F89" s="100" t="s">
        <v>77</v>
      </c>
      <c r="G89" s="113">
        <f t="shared" si="7"/>
        <v>1</v>
      </c>
      <c r="J89" s="125"/>
      <c r="K89" s="125"/>
      <c r="L89" s="125"/>
      <c r="M89" s="25"/>
      <c r="N89" s="100" t="s">
        <v>77</v>
      </c>
      <c r="O89" s="113">
        <f t="shared" si="10"/>
        <v>1</v>
      </c>
      <c r="R89" s="123"/>
      <c r="S89" s="123"/>
      <c r="T89" s="123"/>
      <c r="U89" s="20"/>
      <c r="V89" s="100" t="s">
        <v>77</v>
      </c>
      <c r="W89" s="97">
        <f t="shared" si="6"/>
        <v>3</v>
      </c>
      <c r="Z89" s="123"/>
      <c r="AA89" s="123"/>
      <c r="AB89" s="123"/>
      <c r="AC89" s="20"/>
      <c r="AD89" s="100" t="s">
        <v>77</v>
      </c>
      <c r="AE89" s="97">
        <f t="shared" si="8"/>
        <v>3</v>
      </c>
      <c r="AH89" s="123"/>
      <c r="AI89" s="123"/>
      <c r="AJ89" s="123"/>
      <c r="AK89" s="20"/>
      <c r="AL89" s="100" t="s">
        <v>77</v>
      </c>
      <c r="AM89" s="97">
        <f t="shared" si="9"/>
        <v>1</v>
      </c>
      <c r="AP89" s="123"/>
      <c r="AQ89" s="123"/>
      <c r="AR89" s="123"/>
      <c r="AS89" s="20"/>
      <c r="AT89" s="100" t="s">
        <v>77</v>
      </c>
      <c r="AU89" s="97">
        <f t="shared" si="11"/>
        <v>0</v>
      </c>
    </row>
    <row r="90" spans="2:47" ht="12.75" customHeight="1" x14ac:dyDescent="0.2">
      <c r="B90" s="126"/>
      <c r="C90" s="126"/>
      <c r="D90" s="126"/>
      <c r="E90" s="22"/>
      <c r="F90" s="100" t="s">
        <v>78</v>
      </c>
      <c r="G90" s="113">
        <f t="shared" si="7"/>
        <v>0</v>
      </c>
      <c r="J90" s="125"/>
      <c r="K90" s="125"/>
      <c r="L90" s="125"/>
      <c r="M90" s="25"/>
      <c r="N90" s="100" t="s">
        <v>78</v>
      </c>
      <c r="O90" s="113">
        <f t="shared" si="10"/>
        <v>0</v>
      </c>
      <c r="R90" s="123"/>
      <c r="S90" s="123"/>
      <c r="T90" s="123"/>
      <c r="U90" s="20"/>
      <c r="V90" s="100" t="s">
        <v>78</v>
      </c>
      <c r="W90" s="97">
        <f t="shared" si="6"/>
        <v>2</v>
      </c>
      <c r="Z90" s="123"/>
      <c r="AA90" s="123"/>
      <c r="AB90" s="123"/>
      <c r="AC90" s="20"/>
      <c r="AD90" s="100" t="s">
        <v>78</v>
      </c>
      <c r="AE90" s="97">
        <f t="shared" si="8"/>
        <v>2</v>
      </c>
      <c r="AH90" s="123"/>
      <c r="AI90" s="123"/>
      <c r="AJ90" s="123"/>
      <c r="AK90" s="20"/>
      <c r="AL90" s="100" t="s">
        <v>78</v>
      </c>
      <c r="AM90" s="97">
        <f t="shared" si="9"/>
        <v>0</v>
      </c>
      <c r="AP90" s="123"/>
      <c r="AQ90" s="123"/>
      <c r="AR90" s="123"/>
      <c r="AS90" s="20"/>
      <c r="AT90" s="100" t="s">
        <v>78</v>
      </c>
      <c r="AU90" s="97">
        <f t="shared" si="11"/>
        <v>0</v>
      </c>
    </row>
    <row r="91" spans="2:47" ht="12.75" customHeight="1" x14ac:dyDescent="0.2">
      <c r="B91" s="126"/>
      <c r="C91" s="126"/>
      <c r="D91" s="126"/>
      <c r="E91" s="22"/>
      <c r="F91" s="100" t="s">
        <v>79</v>
      </c>
      <c r="G91" s="113">
        <f t="shared" si="7"/>
        <v>0</v>
      </c>
      <c r="J91" s="125"/>
      <c r="K91" s="125"/>
      <c r="L91" s="125"/>
      <c r="M91" s="25"/>
      <c r="N91" s="100" t="s">
        <v>79</v>
      </c>
      <c r="O91" s="113">
        <f t="shared" si="10"/>
        <v>0</v>
      </c>
      <c r="R91" s="123"/>
      <c r="S91" s="123"/>
      <c r="T91" s="123"/>
      <c r="U91" s="20"/>
      <c r="V91" s="100" t="s">
        <v>79</v>
      </c>
      <c r="W91" s="97">
        <f t="shared" si="6"/>
        <v>2</v>
      </c>
      <c r="Z91" s="123"/>
      <c r="AA91" s="123"/>
      <c r="AB91" s="123"/>
      <c r="AC91" s="20"/>
      <c r="AD91" s="100" t="s">
        <v>79</v>
      </c>
      <c r="AE91" s="97">
        <f t="shared" si="8"/>
        <v>2</v>
      </c>
      <c r="AH91" s="123"/>
      <c r="AI91" s="123"/>
      <c r="AJ91" s="123"/>
      <c r="AK91" s="20"/>
      <c r="AL91" s="100" t="s">
        <v>79</v>
      </c>
      <c r="AM91" s="97">
        <f t="shared" si="9"/>
        <v>0</v>
      </c>
      <c r="AP91" s="123"/>
      <c r="AQ91" s="123"/>
      <c r="AR91" s="123"/>
      <c r="AS91" s="20"/>
      <c r="AT91" s="100" t="s">
        <v>79</v>
      </c>
      <c r="AU91" s="97">
        <f t="shared" si="11"/>
        <v>0</v>
      </c>
    </row>
    <row r="92" spans="2:47" ht="12.75" customHeight="1" x14ac:dyDescent="0.2">
      <c r="B92" s="126"/>
      <c r="C92" s="126"/>
      <c r="D92" s="126"/>
      <c r="E92" s="22"/>
      <c r="F92" s="100" t="s">
        <v>80</v>
      </c>
      <c r="G92" s="113">
        <f t="shared" si="7"/>
        <v>0</v>
      </c>
      <c r="J92" s="125"/>
      <c r="K92" s="125"/>
      <c r="L92" s="125"/>
      <c r="M92" s="25"/>
      <c r="N92" s="100" t="s">
        <v>80</v>
      </c>
      <c r="O92" s="113">
        <f t="shared" si="10"/>
        <v>0</v>
      </c>
      <c r="R92" s="123"/>
      <c r="S92" s="123"/>
      <c r="T92" s="123"/>
      <c r="U92" s="20"/>
      <c r="V92" s="100" t="s">
        <v>80</v>
      </c>
      <c r="W92" s="97">
        <f t="shared" si="6"/>
        <v>0</v>
      </c>
      <c r="Z92" s="123"/>
      <c r="AA92" s="123"/>
      <c r="AB92" s="123"/>
      <c r="AC92" s="20"/>
      <c r="AD92" s="100" t="s">
        <v>80</v>
      </c>
      <c r="AE92" s="97">
        <f t="shared" si="8"/>
        <v>0</v>
      </c>
      <c r="AH92" s="123"/>
      <c r="AI92" s="123"/>
      <c r="AJ92" s="123"/>
      <c r="AK92" s="20"/>
      <c r="AL92" s="100" t="s">
        <v>80</v>
      </c>
      <c r="AM92" s="97">
        <f t="shared" si="9"/>
        <v>0</v>
      </c>
      <c r="AP92" s="123"/>
      <c r="AQ92" s="123"/>
      <c r="AR92" s="123"/>
      <c r="AS92" s="20"/>
      <c r="AT92" s="100" t="s">
        <v>80</v>
      </c>
      <c r="AU92" s="97">
        <f t="shared" si="11"/>
        <v>0</v>
      </c>
    </row>
    <row r="93" spans="2:47" ht="15.75" customHeight="1" x14ac:dyDescent="0.2">
      <c r="B93" s="115"/>
      <c r="C93" s="115"/>
      <c r="D93" s="115"/>
      <c r="G93" s="127"/>
      <c r="J93" s="115"/>
      <c r="K93" s="115"/>
      <c r="L93" s="115"/>
      <c r="AH93" s="111"/>
      <c r="AI93" s="111"/>
      <c r="AJ93" s="111"/>
      <c r="AP93" s="111"/>
      <c r="AQ93" s="111"/>
      <c r="AR93" s="111"/>
    </row>
    <row r="94" spans="2:47" ht="15.75" customHeight="1" x14ac:dyDescent="0.2">
      <c r="B94" s="115"/>
      <c r="C94" s="115"/>
      <c r="D94" s="115"/>
      <c r="G94" s="14"/>
    </row>
    <row r="95" spans="2:47" ht="15.75" customHeight="1" x14ac:dyDescent="0.2">
      <c r="G95" s="14"/>
    </row>
    <row r="96" spans="2:47" ht="15.75" customHeight="1" x14ac:dyDescent="0.2">
      <c r="G96" s="14"/>
    </row>
    <row r="97" spans="7:7" ht="15.75" customHeight="1" x14ac:dyDescent="0.2">
      <c r="G97" s="14"/>
    </row>
    <row r="98" spans="7:7" ht="15.75" customHeight="1" x14ac:dyDescent="0.2">
      <c r="G98" s="14"/>
    </row>
    <row r="99" spans="7:7" ht="15.75" customHeight="1" x14ac:dyDescent="0.2">
      <c r="G99" s="14"/>
    </row>
    <row r="100" spans="7:7" ht="15.75" customHeight="1" x14ac:dyDescent="0.2">
      <c r="G100" s="14"/>
    </row>
    <row r="101" spans="7:7" ht="15.75" customHeight="1" x14ac:dyDescent="0.2">
      <c r="G101" s="14"/>
    </row>
    <row r="102" spans="7:7" ht="15.75" customHeight="1" x14ac:dyDescent="0.2">
      <c r="G102" s="14"/>
    </row>
    <row r="103" spans="7:7" ht="15.75" customHeight="1" x14ac:dyDescent="0.2">
      <c r="G103" s="14"/>
    </row>
    <row r="104" spans="7:7" ht="15.75" customHeight="1" x14ac:dyDescent="0.2">
      <c r="G104" s="14"/>
    </row>
    <row r="105" spans="7:7" ht="15.75" customHeight="1" x14ac:dyDescent="0.2">
      <c r="G105" s="14"/>
    </row>
    <row r="106" spans="7:7" ht="15.75" customHeight="1" x14ac:dyDescent="0.2">
      <c r="G106" s="14"/>
    </row>
    <row r="107" spans="7:7" ht="15.75" customHeight="1" x14ac:dyDescent="0.2">
      <c r="G107" s="14"/>
    </row>
    <row r="108" spans="7:7" ht="15.75" customHeight="1" x14ac:dyDescent="0.2">
      <c r="G108" s="14"/>
    </row>
    <row r="109" spans="7:7" ht="15.75" customHeight="1" x14ac:dyDescent="0.2">
      <c r="G109" s="14"/>
    </row>
    <row r="110" spans="7:7" ht="15.75" customHeight="1" x14ac:dyDescent="0.2">
      <c r="G110" s="14"/>
    </row>
    <row r="111" spans="7:7" ht="15.75" customHeight="1" x14ac:dyDescent="0.2">
      <c r="G111" s="14"/>
    </row>
    <row r="112" spans="7:7" ht="15.75" customHeight="1" x14ac:dyDescent="0.2">
      <c r="G112" s="14"/>
    </row>
    <row r="113" spans="7:7" ht="15.75" customHeight="1" x14ac:dyDescent="0.2">
      <c r="G113" s="14"/>
    </row>
    <row r="114" spans="7:7" ht="15.75" customHeight="1" x14ac:dyDescent="0.2">
      <c r="G114" s="14"/>
    </row>
    <row r="115" spans="7:7" ht="15.75" customHeight="1" x14ac:dyDescent="0.2">
      <c r="G115" s="14"/>
    </row>
    <row r="116" spans="7:7" ht="15.75" customHeight="1" x14ac:dyDescent="0.2">
      <c r="G116" s="14"/>
    </row>
    <row r="117" spans="7:7" ht="15.75" customHeight="1" x14ac:dyDescent="0.2">
      <c r="G117" s="14"/>
    </row>
    <row r="118" spans="7:7" ht="15.75" customHeight="1" x14ac:dyDescent="0.2">
      <c r="G118" s="14"/>
    </row>
    <row r="119" spans="7:7" ht="15.75" customHeight="1" x14ac:dyDescent="0.2">
      <c r="G119" s="14"/>
    </row>
    <row r="120" spans="7:7" ht="15.75" customHeight="1" x14ac:dyDescent="0.2">
      <c r="G120" s="14"/>
    </row>
    <row r="121" spans="7:7" ht="15.75" customHeight="1" x14ac:dyDescent="0.2">
      <c r="G121" s="14"/>
    </row>
    <row r="122" spans="7:7" ht="15.75" customHeight="1" x14ac:dyDescent="0.2">
      <c r="G122" s="14"/>
    </row>
    <row r="123" spans="7:7" ht="15.75" customHeight="1" x14ac:dyDescent="0.2">
      <c r="G123" s="14"/>
    </row>
    <row r="124" spans="7:7" ht="15.75" customHeight="1" x14ac:dyDescent="0.2">
      <c r="G124" s="14"/>
    </row>
    <row r="125" spans="7:7" ht="15.75" customHeight="1" x14ac:dyDescent="0.2">
      <c r="G125" s="14"/>
    </row>
    <row r="126" spans="7:7" ht="15.75" customHeight="1" x14ac:dyDescent="0.2">
      <c r="G126" s="14"/>
    </row>
    <row r="127" spans="7:7" ht="15.75" customHeight="1" x14ac:dyDescent="0.2">
      <c r="G127" s="14"/>
    </row>
    <row r="128" spans="7:7" ht="15.75" customHeight="1" x14ac:dyDescent="0.2">
      <c r="G128" s="14"/>
    </row>
    <row r="129" spans="7:7" ht="15.75" customHeight="1" x14ac:dyDescent="0.2">
      <c r="G129" s="14"/>
    </row>
    <row r="130" spans="7:7" ht="15.75" customHeight="1" x14ac:dyDescent="0.2">
      <c r="G130" s="14"/>
    </row>
    <row r="131" spans="7:7" ht="15.75" customHeight="1" x14ac:dyDescent="0.2">
      <c r="G131" s="14"/>
    </row>
    <row r="132" spans="7:7" ht="15.75" customHeight="1" x14ac:dyDescent="0.2">
      <c r="G132" s="14"/>
    </row>
    <row r="133" spans="7:7" ht="15.75" customHeight="1" x14ac:dyDescent="0.2">
      <c r="G133" s="14"/>
    </row>
    <row r="134" spans="7:7" ht="15.75" customHeight="1" x14ac:dyDescent="0.2">
      <c r="G134" s="14"/>
    </row>
    <row r="135" spans="7:7" ht="15.75" customHeight="1" x14ac:dyDescent="0.2">
      <c r="G135" s="14"/>
    </row>
    <row r="136" spans="7:7" ht="15.75" customHeight="1" x14ac:dyDescent="0.2">
      <c r="G136" s="14"/>
    </row>
    <row r="137" spans="7:7" ht="15.75" customHeight="1" x14ac:dyDescent="0.2">
      <c r="G137" s="14"/>
    </row>
    <row r="138" spans="7:7" ht="15.75" customHeight="1" x14ac:dyDescent="0.2">
      <c r="G138" s="14"/>
    </row>
    <row r="139" spans="7:7" ht="15.75" customHeight="1" x14ac:dyDescent="0.2">
      <c r="G139" s="14"/>
    </row>
    <row r="140" spans="7:7" x14ac:dyDescent="0.2">
      <c r="G140" s="14"/>
    </row>
    <row r="141" spans="7:7" x14ac:dyDescent="0.2">
      <c r="G141" s="14"/>
    </row>
    <row r="142" spans="7:7" x14ac:dyDescent="0.2">
      <c r="G142" s="14"/>
    </row>
    <row r="143" spans="7:7" x14ac:dyDescent="0.2">
      <c r="G143" s="14"/>
    </row>
    <row r="144" spans="7:7" x14ac:dyDescent="0.2">
      <c r="G144" s="14"/>
    </row>
    <row r="145" spans="7:7" x14ac:dyDescent="0.2">
      <c r="G145" s="14"/>
    </row>
    <row r="146" spans="7:7" x14ac:dyDescent="0.2">
      <c r="G146" s="14"/>
    </row>
    <row r="147" spans="7:7" x14ac:dyDescent="0.2">
      <c r="G147" s="14"/>
    </row>
    <row r="148" spans="7:7" x14ac:dyDescent="0.2">
      <c r="G148" s="14"/>
    </row>
    <row r="149" spans="7:7" x14ac:dyDescent="0.2">
      <c r="G149" s="14"/>
    </row>
    <row r="150" spans="7:7" x14ac:dyDescent="0.2">
      <c r="G150" s="14"/>
    </row>
    <row r="151" spans="7:7" x14ac:dyDescent="0.2">
      <c r="G151" s="14"/>
    </row>
    <row r="152" spans="7:7" x14ac:dyDescent="0.2">
      <c r="G152" s="14"/>
    </row>
    <row r="153" spans="7:7" x14ac:dyDescent="0.2">
      <c r="G153" s="14"/>
    </row>
    <row r="154" spans="7:7" x14ac:dyDescent="0.2">
      <c r="G154" s="14"/>
    </row>
    <row r="155" spans="7:7" x14ac:dyDescent="0.2">
      <c r="G155" s="14"/>
    </row>
    <row r="156" spans="7:7" x14ac:dyDescent="0.2">
      <c r="G156" s="14"/>
    </row>
    <row r="157" spans="7:7" x14ac:dyDescent="0.2">
      <c r="G157" s="14"/>
    </row>
    <row r="158" spans="7:7" x14ac:dyDescent="0.2">
      <c r="G158" s="14"/>
    </row>
    <row r="159" spans="7:7" x14ac:dyDescent="0.2">
      <c r="G159" s="14"/>
    </row>
    <row r="160" spans="7:7" x14ac:dyDescent="0.2">
      <c r="G160" s="14"/>
    </row>
    <row r="161" spans="7:7" x14ac:dyDescent="0.2">
      <c r="G161" s="14"/>
    </row>
    <row r="162" spans="7:7" x14ac:dyDescent="0.2">
      <c r="G162" s="14"/>
    </row>
    <row r="163" spans="7:7" x14ac:dyDescent="0.2">
      <c r="G163" s="14"/>
    </row>
    <row r="164" spans="7:7" x14ac:dyDescent="0.2">
      <c r="G164" s="14"/>
    </row>
    <row r="165" spans="7:7" x14ac:dyDescent="0.2">
      <c r="G165" s="14"/>
    </row>
  </sheetData>
  <mergeCells count="6">
    <mergeCell ref="AP2:AU4"/>
    <mergeCell ref="B2:G4"/>
    <mergeCell ref="J2:O4"/>
    <mergeCell ref="R2:W4"/>
    <mergeCell ref="Z2:AE4"/>
    <mergeCell ref="AH2:AM4"/>
  </mergeCells>
  <pageMargins left="0.25" right="0.25" top="0.25" bottom="0.25" header="0" footer="0"/>
  <pageSetup scale="18" orientation="portrait" r:id="rId1"/>
  <headerFooter alignWithMargins="0"/>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C109"/>
  <sheetViews>
    <sheetView zoomScale="80" zoomScaleNormal="80" zoomScalePageLayoutView="125" workbookViewId="0">
      <pane xSplit="2" ySplit="8" topLeftCell="C9" activePane="bottomRight" state="frozen"/>
      <selection pane="topRight" activeCell="F1" sqref="F1"/>
      <selection pane="bottomLeft" activeCell="A9" sqref="A9"/>
      <selection pane="bottomRight"/>
    </sheetView>
  </sheetViews>
  <sheetFormatPr defaultColWidth="11.42578125" defaultRowHeight="12.75" x14ac:dyDescent="0.2"/>
  <cols>
    <col min="1" max="1" width="9" style="14" bestFit="1" customWidth="1"/>
    <col min="2" max="2" width="51" style="14" bestFit="1" customWidth="1"/>
    <col min="3" max="56" width="4.85546875" style="14" customWidth="1"/>
    <col min="57" max="57" width="4.85546875" style="47" customWidth="1"/>
    <col min="58" max="58" width="8.5703125" style="14" customWidth="1"/>
    <col min="59" max="59" width="10.140625" style="14" bestFit="1" customWidth="1"/>
    <col min="60" max="71" width="4.85546875" style="14" customWidth="1"/>
    <col min="72" max="72" width="6.5703125" style="14" customWidth="1"/>
    <col min="73" max="73" width="6.140625" style="14" customWidth="1"/>
    <col min="74" max="79" width="4.85546875" style="14" customWidth="1"/>
    <col min="80" max="80" width="8.5703125" style="14" customWidth="1"/>
    <col min="81" max="81" width="10.140625" style="14" bestFit="1" customWidth="1"/>
    <col min="82" max="100" width="4.85546875" style="14" customWidth="1"/>
    <col min="101" max="16384" width="11.42578125" style="14"/>
  </cols>
  <sheetData>
    <row r="1" spans="1:81" ht="18" customHeight="1" x14ac:dyDescent="0.25">
      <c r="C1" s="967" t="s">
        <v>656</v>
      </c>
      <c r="D1" s="968"/>
      <c r="E1" s="968"/>
      <c r="F1" s="968"/>
      <c r="G1" s="968"/>
      <c r="H1" s="968"/>
      <c r="I1" s="968"/>
      <c r="J1" s="968"/>
      <c r="K1" s="968"/>
      <c r="L1" s="968"/>
      <c r="M1" s="968"/>
      <c r="N1" s="968"/>
      <c r="O1" s="968"/>
      <c r="P1" s="968"/>
      <c r="Q1" s="968"/>
      <c r="R1" s="968"/>
      <c r="S1" s="968"/>
      <c r="T1" s="968"/>
      <c r="U1" s="968"/>
      <c r="V1" s="968"/>
      <c r="W1" s="968"/>
      <c r="X1" s="968"/>
      <c r="Y1" s="968"/>
      <c r="Z1" s="968"/>
      <c r="AA1" s="968"/>
      <c r="AB1" s="968"/>
      <c r="AC1" s="968"/>
      <c r="AD1" s="968"/>
      <c r="AE1" s="968"/>
      <c r="AF1" s="968"/>
      <c r="AG1" s="968"/>
      <c r="AH1" s="968"/>
      <c r="AI1" s="968"/>
      <c r="AJ1" s="968"/>
      <c r="AK1" s="968"/>
      <c r="AL1" s="968"/>
      <c r="AM1" s="968"/>
      <c r="AN1" s="968"/>
      <c r="AO1" s="968"/>
      <c r="AP1" s="968"/>
      <c r="AQ1" s="968"/>
      <c r="AR1" s="968"/>
      <c r="AS1" s="968"/>
      <c r="AT1" s="968"/>
      <c r="AU1" s="968"/>
      <c r="AV1" s="968"/>
      <c r="AW1" s="968"/>
      <c r="AX1" s="968"/>
      <c r="AY1" s="968"/>
      <c r="AZ1" s="968"/>
      <c r="BA1" s="968"/>
      <c r="BB1" s="968"/>
      <c r="BC1" s="968"/>
      <c r="BD1" s="969"/>
      <c r="BE1" s="28"/>
      <c r="BF1" s="954" t="s">
        <v>15</v>
      </c>
      <c r="BG1" s="955"/>
      <c r="BH1" s="967" t="s">
        <v>657</v>
      </c>
      <c r="BI1" s="968"/>
      <c r="BJ1" s="968"/>
      <c r="BK1" s="968"/>
      <c r="BL1" s="968"/>
      <c r="BM1" s="968"/>
      <c r="BN1" s="968"/>
      <c r="BO1" s="968"/>
      <c r="BP1" s="968"/>
      <c r="BQ1" s="968"/>
      <c r="BR1" s="968"/>
      <c r="BS1" s="968"/>
      <c r="BT1" s="968"/>
      <c r="BU1" s="968"/>
      <c r="BV1" s="968"/>
      <c r="BW1" s="968"/>
      <c r="BX1" s="968"/>
      <c r="BY1" s="968"/>
      <c r="BZ1" s="968"/>
      <c r="CA1" s="968"/>
      <c r="CB1" s="954" t="s">
        <v>15</v>
      </c>
      <c r="CC1" s="955"/>
    </row>
    <row r="2" spans="1:81" s="29" customFormat="1" ht="12.75" customHeight="1" x14ac:dyDescent="0.2">
      <c r="C2" s="960" t="s">
        <v>658</v>
      </c>
      <c r="D2" s="961"/>
      <c r="E2" s="961"/>
      <c r="F2" s="961"/>
      <c r="G2" s="961"/>
      <c r="H2" s="961"/>
      <c r="I2" s="961"/>
      <c r="J2" s="961"/>
      <c r="K2" s="961"/>
      <c r="L2" s="961"/>
      <c r="M2" s="961"/>
      <c r="N2" s="961"/>
      <c r="O2" s="961"/>
      <c r="P2" s="961"/>
      <c r="Q2" s="961"/>
      <c r="R2" s="961"/>
      <c r="S2" s="961"/>
      <c r="T2" s="961"/>
      <c r="U2" s="961"/>
      <c r="V2" s="962"/>
      <c r="W2" s="960" t="s">
        <v>659</v>
      </c>
      <c r="X2" s="961"/>
      <c r="Y2" s="961"/>
      <c r="Z2" s="961"/>
      <c r="AA2" s="961"/>
      <c r="AB2" s="961"/>
      <c r="AC2" s="961"/>
      <c r="AD2" s="961"/>
      <c r="AE2" s="961"/>
      <c r="AF2" s="961"/>
      <c r="AG2" s="962"/>
      <c r="AH2" s="961" t="s">
        <v>660</v>
      </c>
      <c r="AI2" s="961"/>
      <c r="AJ2" s="961"/>
      <c r="AK2" s="963" t="s">
        <v>661</v>
      </c>
      <c r="AL2" s="964"/>
      <c r="AM2" s="964"/>
      <c r="AN2" s="964"/>
      <c r="AO2" s="964"/>
      <c r="AP2" s="965"/>
      <c r="AQ2" s="961" t="s">
        <v>662</v>
      </c>
      <c r="AR2" s="961"/>
      <c r="AS2" s="961"/>
      <c r="AT2" s="961"/>
      <c r="AU2" s="963" t="s">
        <v>663</v>
      </c>
      <c r="AV2" s="964"/>
      <c r="AW2" s="964"/>
      <c r="AX2" s="964"/>
      <c r="AY2" s="964"/>
      <c r="AZ2" s="965"/>
      <c r="BA2" s="961" t="s">
        <v>664</v>
      </c>
      <c r="BB2" s="961"/>
      <c r="BC2" s="961"/>
      <c r="BD2" s="966"/>
      <c r="BE2" s="30"/>
      <c r="BF2" s="956"/>
      <c r="BG2" s="957"/>
      <c r="BH2" s="960" t="s">
        <v>665</v>
      </c>
      <c r="BI2" s="961"/>
      <c r="BJ2" s="961"/>
      <c r="BK2" s="961"/>
      <c r="BL2" s="961"/>
      <c r="BM2" s="961"/>
      <c r="BN2" s="961"/>
      <c r="BO2" s="961"/>
      <c r="BP2" s="961"/>
      <c r="BQ2" s="961"/>
      <c r="BR2" s="961"/>
      <c r="BS2" s="961"/>
      <c r="BT2" s="960" t="s">
        <v>666</v>
      </c>
      <c r="BU2" s="961"/>
      <c r="BV2" s="961"/>
      <c r="BW2" s="961"/>
      <c r="BX2" s="961"/>
      <c r="BY2" s="961"/>
      <c r="BZ2" s="961"/>
      <c r="CA2" s="961"/>
      <c r="CB2" s="956"/>
      <c r="CC2" s="957"/>
    </row>
    <row r="3" spans="1:81" s="31" customFormat="1" ht="199.5" thickBot="1" x14ac:dyDescent="0.25">
      <c r="B3" s="32"/>
      <c r="C3" s="654" t="s">
        <v>667</v>
      </c>
      <c r="D3" s="56" t="s">
        <v>668</v>
      </c>
      <c r="E3" s="56" t="s">
        <v>669</v>
      </c>
      <c r="F3" s="56" t="s">
        <v>670</v>
      </c>
      <c r="G3" s="56" t="s">
        <v>671</v>
      </c>
      <c r="H3" s="56" t="s">
        <v>672</v>
      </c>
      <c r="I3" s="56" t="s">
        <v>673</v>
      </c>
      <c r="J3" s="56" t="s">
        <v>674</v>
      </c>
      <c r="K3" s="56" t="s">
        <v>675</v>
      </c>
      <c r="L3" s="56" t="s">
        <v>676</v>
      </c>
      <c r="M3" s="56" t="s">
        <v>677</v>
      </c>
      <c r="N3" s="56" t="s">
        <v>678</v>
      </c>
      <c r="O3" s="56" t="s">
        <v>679</v>
      </c>
      <c r="P3" s="56" t="s">
        <v>680</v>
      </c>
      <c r="Q3" s="56" t="s">
        <v>681</v>
      </c>
      <c r="R3" s="56" t="s">
        <v>682</v>
      </c>
      <c r="S3" s="56" t="s">
        <v>683</v>
      </c>
      <c r="T3" s="56" t="s">
        <v>684</v>
      </c>
      <c r="U3" s="56" t="s">
        <v>685</v>
      </c>
      <c r="V3" s="655" t="s">
        <v>686</v>
      </c>
      <c r="W3" s="654" t="s">
        <v>687</v>
      </c>
      <c r="X3" s="56" t="s">
        <v>688</v>
      </c>
      <c r="Y3" s="56" t="s">
        <v>689</v>
      </c>
      <c r="Z3" s="56" t="s">
        <v>690</v>
      </c>
      <c r="AA3" s="56" t="s">
        <v>691</v>
      </c>
      <c r="AB3" s="56" t="s">
        <v>692</v>
      </c>
      <c r="AC3" s="56" t="s">
        <v>693</v>
      </c>
      <c r="AD3" s="56" t="s">
        <v>685</v>
      </c>
      <c r="AE3" s="56" t="s">
        <v>694</v>
      </c>
      <c r="AF3" s="56" t="s">
        <v>686</v>
      </c>
      <c r="AG3" s="655" t="s">
        <v>695</v>
      </c>
      <c r="AH3" s="574" t="s">
        <v>696</v>
      </c>
      <c r="AI3" s="56" t="s">
        <v>697</v>
      </c>
      <c r="AJ3" s="575" t="s">
        <v>685</v>
      </c>
      <c r="AK3" s="654" t="s">
        <v>698</v>
      </c>
      <c r="AL3" s="56" t="s">
        <v>699</v>
      </c>
      <c r="AM3" s="56" t="s">
        <v>700</v>
      </c>
      <c r="AN3" s="56" t="s">
        <v>701</v>
      </c>
      <c r="AO3" s="56" t="s">
        <v>702</v>
      </c>
      <c r="AP3" s="655" t="s">
        <v>703</v>
      </c>
      <c r="AQ3" s="574" t="s">
        <v>704</v>
      </c>
      <c r="AR3" s="56" t="s">
        <v>705</v>
      </c>
      <c r="AS3" s="56" t="s">
        <v>706</v>
      </c>
      <c r="AT3" s="575" t="s">
        <v>685</v>
      </c>
      <c r="AU3" s="654" t="s">
        <v>707</v>
      </c>
      <c r="AV3" s="56" t="s">
        <v>708</v>
      </c>
      <c r="AW3" s="56" t="s">
        <v>709</v>
      </c>
      <c r="AX3" s="56" t="s">
        <v>685</v>
      </c>
      <c r="AY3" s="56" t="s">
        <v>694</v>
      </c>
      <c r="AZ3" s="655" t="s">
        <v>710</v>
      </c>
      <c r="BA3" s="574" t="s">
        <v>711</v>
      </c>
      <c r="BB3" s="56" t="s">
        <v>712</v>
      </c>
      <c r="BC3" s="56" t="s">
        <v>713</v>
      </c>
      <c r="BD3" s="56" t="s">
        <v>685</v>
      </c>
      <c r="BE3" s="33"/>
      <c r="BF3" s="958"/>
      <c r="BG3" s="959"/>
      <c r="BH3" s="57" t="s">
        <v>714</v>
      </c>
      <c r="BI3" s="58" t="s">
        <v>715</v>
      </c>
      <c r="BJ3" s="58" t="s">
        <v>716</v>
      </c>
      <c r="BK3" s="58" t="s">
        <v>717</v>
      </c>
      <c r="BL3" s="58" t="s">
        <v>718</v>
      </c>
      <c r="BM3" s="58" t="s">
        <v>719</v>
      </c>
      <c r="BN3" s="58" t="s">
        <v>720</v>
      </c>
      <c r="BO3" s="58" t="s">
        <v>721</v>
      </c>
      <c r="BP3" s="58" t="s">
        <v>721</v>
      </c>
      <c r="BQ3" s="58" t="s">
        <v>722</v>
      </c>
      <c r="BR3" s="58" t="s">
        <v>722</v>
      </c>
      <c r="BS3" s="58" t="s">
        <v>723</v>
      </c>
      <c r="BT3" s="654" t="s">
        <v>714</v>
      </c>
      <c r="BU3" s="56" t="s">
        <v>724</v>
      </c>
      <c r="BV3" s="56" t="s">
        <v>725</v>
      </c>
      <c r="BW3" s="56" t="s">
        <v>726</v>
      </c>
      <c r="BX3" s="56" t="s">
        <v>727</v>
      </c>
      <c r="BY3" s="56" t="s">
        <v>728</v>
      </c>
      <c r="BZ3" s="56" t="s">
        <v>729</v>
      </c>
      <c r="CA3" s="56" t="s">
        <v>730</v>
      </c>
      <c r="CB3" s="958"/>
      <c r="CC3" s="959"/>
    </row>
    <row r="4" spans="1:81" s="34" customFormat="1" x14ac:dyDescent="0.2">
      <c r="B4" s="576" t="s">
        <v>731</v>
      </c>
      <c r="C4" s="656" t="s">
        <v>732</v>
      </c>
      <c r="D4" s="59" t="s">
        <v>732</v>
      </c>
      <c r="E4" s="60" t="s">
        <v>733</v>
      </c>
      <c r="F4" s="60" t="s">
        <v>733</v>
      </c>
      <c r="G4" s="60" t="s">
        <v>733</v>
      </c>
      <c r="H4" s="60" t="s">
        <v>733</v>
      </c>
      <c r="I4" s="60" t="s">
        <v>733</v>
      </c>
      <c r="J4" s="60" t="s">
        <v>733</v>
      </c>
      <c r="K4" s="60" t="s">
        <v>733</v>
      </c>
      <c r="L4" s="60" t="s">
        <v>733</v>
      </c>
      <c r="M4" s="60" t="s">
        <v>733</v>
      </c>
      <c r="N4" s="60" t="s">
        <v>733</v>
      </c>
      <c r="O4" s="60" t="s">
        <v>733</v>
      </c>
      <c r="P4" s="60" t="s">
        <v>733</v>
      </c>
      <c r="Q4" s="60" t="s">
        <v>733</v>
      </c>
      <c r="R4" s="60" t="s">
        <v>733</v>
      </c>
      <c r="S4" s="60" t="s">
        <v>733</v>
      </c>
      <c r="T4" s="60" t="s">
        <v>733</v>
      </c>
      <c r="U4" s="61" t="s">
        <v>734</v>
      </c>
      <c r="V4" s="657" t="s">
        <v>733</v>
      </c>
      <c r="W4" s="656" t="s">
        <v>732</v>
      </c>
      <c r="X4" s="59" t="s">
        <v>732</v>
      </c>
      <c r="Y4" s="60" t="s">
        <v>733</v>
      </c>
      <c r="Z4" s="60" t="s">
        <v>733</v>
      </c>
      <c r="AA4" s="60" t="s">
        <v>733</v>
      </c>
      <c r="AB4" s="60" t="s">
        <v>733</v>
      </c>
      <c r="AC4" s="60" t="s">
        <v>733</v>
      </c>
      <c r="AD4" s="61" t="s">
        <v>734</v>
      </c>
      <c r="AE4" s="59" t="s">
        <v>732</v>
      </c>
      <c r="AF4" s="60" t="s">
        <v>733</v>
      </c>
      <c r="AG4" s="657" t="s">
        <v>733</v>
      </c>
      <c r="AH4" s="577" t="s">
        <v>732</v>
      </c>
      <c r="AI4" s="60" t="s">
        <v>733</v>
      </c>
      <c r="AJ4" s="578" t="s">
        <v>734</v>
      </c>
      <c r="AK4" s="656" t="s">
        <v>732</v>
      </c>
      <c r="AL4" s="59" t="s">
        <v>732</v>
      </c>
      <c r="AM4" s="60" t="s">
        <v>733</v>
      </c>
      <c r="AN4" s="60" t="s">
        <v>733</v>
      </c>
      <c r="AO4" s="60" t="s">
        <v>733</v>
      </c>
      <c r="AP4" s="657" t="s">
        <v>733</v>
      </c>
      <c r="AQ4" s="579" t="s">
        <v>733</v>
      </c>
      <c r="AR4" s="60" t="s">
        <v>733</v>
      </c>
      <c r="AS4" s="60" t="s">
        <v>733</v>
      </c>
      <c r="AT4" s="578" t="s">
        <v>734</v>
      </c>
      <c r="AU4" s="658" t="s">
        <v>733</v>
      </c>
      <c r="AV4" s="60" t="s">
        <v>733</v>
      </c>
      <c r="AW4" s="60" t="s">
        <v>733</v>
      </c>
      <c r="AX4" s="61" t="s">
        <v>734</v>
      </c>
      <c r="AY4" s="59" t="s">
        <v>732</v>
      </c>
      <c r="AZ4" s="657" t="s">
        <v>733</v>
      </c>
      <c r="BA4" s="579" t="s">
        <v>733</v>
      </c>
      <c r="BB4" s="60" t="s">
        <v>733</v>
      </c>
      <c r="BC4" s="60" t="s">
        <v>733</v>
      </c>
      <c r="BD4" s="61" t="s">
        <v>734</v>
      </c>
      <c r="BE4" s="35"/>
      <c r="BF4" s="580"/>
      <c r="BG4" s="581"/>
      <c r="BH4" s="36" t="s">
        <v>732</v>
      </c>
      <c r="BI4" s="37" t="s">
        <v>735</v>
      </c>
      <c r="BJ4" s="37" t="s">
        <v>733</v>
      </c>
      <c r="BK4" s="37" t="s">
        <v>733</v>
      </c>
      <c r="BL4" s="37" t="s">
        <v>735</v>
      </c>
      <c r="BM4" s="37" t="s">
        <v>733</v>
      </c>
      <c r="BN4" s="37" t="s">
        <v>733</v>
      </c>
      <c r="BO4" s="37" t="s">
        <v>735</v>
      </c>
      <c r="BP4" s="37" t="s">
        <v>733</v>
      </c>
      <c r="BQ4" s="37" t="s">
        <v>735</v>
      </c>
      <c r="BR4" s="37" t="s">
        <v>733</v>
      </c>
      <c r="BS4" s="38" t="s">
        <v>733</v>
      </c>
      <c r="BT4" s="36" t="s">
        <v>732</v>
      </c>
      <c r="BU4" s="36" t="s">
        <v>732</v>
      </c>
      <c r="BV4" s="60" t="s">
        <v>735</v>
      </c>
      <c r="BW4" s="60" t="s">
        <v>735</v>
      </c>
      <c r="BX4" s="658" t="s">
        <v>735</v>
      </c>
      <c r="BY4" s="60" t="s">
        <v>735</v>
      </c>
      <c r="BZ4" s="36" t="s">
        <v>732</v>
      </c>
      <c r="CA4" s="60" t="s">
        <v>735</v>
      </c>
      <c r="CB4" s="580"/>
      <c r="CC4" s="581"/>
    </row>
    <row r="5" spans="1:81" s="39" customFormat="1" x14ac:dyDescent="0.2">
      <c r="B5" s="576" t="s">
        <v>736</v>
      </c>
      <c r="C5" s="659">
        <v>2.0099999999999998</v>
      </c>
      <c r="D5" s="62">
        <v>2.02</v>
      </c>
      <c r="E5" s="62">
        <v>2</v>
      </c>
      <c r="F5" s="62">
        <v>2.0099999999999998</v>
      </c>
      <c r="G5" s="62">
        <v>2.02</v>
      </c>
      <c r="H5" s="62">
        <v>2.0299999999999998</v>
      </c>
      <c r="I5" s="62">
        <v>2.04</v>
      </c>
      <c r="J5" s="62">
        <v>2.0499999999999998</v>
      </c>
      <c r="K5" s="62">
        <v>2.06</v>
      </c>
      <c r="L5" s="62">
        <v>2.0699999999999998</v>
      </c>
      <c r="M5" s="62">
        <v>2.08</v>
      </c>
      <c r="N5" s="62">
        <v>2.09</v>
      </c>
      <c r="O5" s="62">
        <v>2.1</v>
      </c>
      <c r="P5" s="62">
        <v>2.11</v>
      </c>
      <c r="Q5" s="62">
        <v>2.12</v>
      </c>
      <c r="R5" s="62">
        <v>2.2000000000000002</v>
      </c>
      <c r="S5" s="62">
        <v>2.21</v>
      </c>
      <c r="T5" s="62">
        <v>2.2200000000000002</v>
      </c>
      <c r="U5" s="62">
        <v>2.2999999999999998</v>
      </c>
      <c r="V5" s="660">
        <v>2.4</v>
      </c>
      <c r="W5" s="659">
        <v>3.01</v>
      </c>
      <c r="X5" s="62">
        <v>3.02</v>
      </c>
      <c r="Y5" s="62">
        <v>3</v>
      </c>
      <c r="Z5" s="62">
        <v>3.01</v>
      </c>
      <c r="AA5" s="62">
        <v>3.2</v>
      </c>
      <c r="AB5" s="62">
        <v>3.21</v>
      </c>
      <c r="AC5" s="62">
        <v>3.22</v>
      </c>
      <c r="AD5" s="62">
        <v>3.3</v>
      </c>
      <c r="AE5" s="62">
        <v>3.03</v>
      </c>
      <c r="AF5" s="62">
        <v>3.4</v>
      </c>
      <c r="AG5" s="660">
        <v>3.41</v>
      </c>
      <c r="AH5" s="582">
        <v>4.01</v>
      </c>
      <c r="AI5" s="62">
        <v>4.2</v>
      </c>
      <c r="AJ5" s="583">
        <v>4.3</v>
      </c>
      <c r="AK5" s="659">
        <v>1.01</v>
      </c>
      <c r="AL5" s="62">
        <v>1.02</v>
      </c>
      <c r="AM5" s="62">
        <v>1</v>
      </c>
      <c r="AN5" s="62">
        <v>1.1000000000000001</v>
      </c>
      <c r="AO5" s="62">
        <v>1.1100000000000001</v>
      </c>
      <c r="AP5" s="660">
        <v>1.1200000000000001</v>
      </c>
      <c r="AQ5" s="582">
        <v>2.23</v>
      </c>
      <c r="AR5" s="62">
        <v>2.2400000000000002</v>
      </c>
      <c r="AS5" s="62">
        <v>2.25</v>
      </c>
      <c r="AT5" s="583">
        <v>2.31</v>
      </c>
      <c r="AU5" s="659">
        <v>3.23</v>
      </c>
      <c r="AV5" s="62">
        <v>3.24</v>
      </c>
      <c r="AW5" s="62">
        <v>3.25</v>
      </c>
      <c r="AX5" s="62">
        <v>3.31</v>
      </c>
      <c r="AY5" s="62">
        <v>3.04</v>
      </c>
      <c r="AZ5" s="660">
        <v>3.42</v>
      </c>
      <c r="BA5" s="582">
        <v>4.21</v>
      </c>
      <c r="BB5" s="62">
        <v>4.22</v>
      </c>
      <c r="BC5" s="62">
        <v>4.2300000000000004</v>
      </c>
      <c r="BD5" s="62">
        <v>4.3099999999999996</v>
      </c>
      <c r="BE5" s="40"/>
      <c r="BF5" s="41"/>
      <c r="BG5" s="42"/>
      <c r="BH5" s="659" t="s">
        <v>737</v>
      </c>
      <c r="BI5" s="62">
        <v>1.01</v>
      </c>
      <c r="BJ5" s="62">
        <v>1.02</v>
      </c>
      <c r="BK5" s="62">
        <v>1.03</v>
      </c>
      <c r="BL5" s="62">
        <v>1.04</v>
      </c>
      <c r="BM5" s="62">
        <v>1.05</v>
      </c>
      <c r="BN5" s="62">
        <v>1.06</v>
      </c>
      <c r="BO5" s="62">
        <v>1.07</v>
      </c>
      <c r="BP5" s="62">
        <v>1.08</v>
      </c>
      <c r="BQ5" s="62">
        <v>1.0900000000000001</v>
      </c>
      <c r="BR5" s="62">
        <v>1.1000000000000001</v>
      </c>
      <c r="BS5" s="660">
        <v>1.1100000000000001</v>
      </c>
      <c r="BT5" s="659" t="s">
        <v>738</v>
      </c>
      <c r="BU5" s="659" t="s">
        <v>738</v>
      </c>
      <c r="BV5" s="62">
        <v>2.0099999999999998</v>
      </c>
      <c r="BW5" s="583">
        <v>2.02</v>
      </c>
      <c r="BX5" s="659">
        <v>2.0299999999999998</v>
      </c>
      <c r="BY5" s="62">
        <v>2.2999999999999998</v>
      </c>
      <c r="BZ5" s="659" t="s">
        <v>739</v>
      </c>
      <c r="CA5" s="62">
        <v>2.4</v>
      </c>
      <c r="CB5" s="41"/>
      <c r="CC5" s="42"/>
    </row>
    <row r="6" spans="1:81" s="43" customFormat="1" x14ac:dyDescent="0.2">
      <c r="B6" s="576" t="s">
        <v>740</v>
      </c>
      <c r="C6" s="661"/>
      <c r="D6" s="63"/>
      <c r="E6" s="64">
        <v>1</v>
      </c>
      <c r="F6" s="64">
        <v>2</v>
      </c>
      <c r="G6" s="64">
        <v>2</v>
      </c>
      <c r="H6" s="64">
        <v>1</v>
      </c>
      <c r="I6" s="64">
        <v>1</v>
      </c>
      <c r="J6" s="64">
        <v>1</v>
      </c>
      <c r="K6" s="64">
        <v>1</v>
      </c>
      <c r="L6" s="64">
        <v>1</v>
      </c>
      <c r="M6" s="64">
        <v>1</v>
      </c>
      <c r="N6" s="64">
        <v>1</v>
      </c>
      <c r="O6" s="64">
        <v>2</v>
      </c>
      <c r="P6" s="64">
        <v>2</v>
      </c>
      <c r="Q6" s="64">
        <v>1</v>
      </c>
      <c r="R6" s="64">
        <v>2</v>
      </c>
      <c r="S6" s="64">
        <v>2</v>
      </c>
      <c r="T6" s="64">
        <v>2</v>
      </c>
      <c r="U6" s="64">
        <v>2</v>
      </c>
      <c r="V6" s="662">
        <v>2</v>
      </c>
      <c r="W6" s="661"/>
      <c r="X6" s="63"/>
      <c r="Y6" s="64">
        <v>1</v>
      </c>
      <c r="Z6" s="64">
        <v>1</v>
      </c>
      <c r="AA6" s="64">
        <v>2</v>
      </c>
      <c r="AB6" s="64">
        <v>2</v>
      </c>
      <c r="AC6" s="64">
        <v>2</v>
      </c>
      <c r="AD6" s="64">
        <v>2</v>
      </c>
      <c r="AE6" s="63"/>
      <c r="AF6" s="64">
        <v>1.5</v>
      </c>
      <c r="AG6" s="662">
        <v>1</v>
      </c>
      <c r="AH6" s="584"/>
      <c r="AI6" s="64">
        <v>2</v>
      </c>
      <c r="AJ6" s="585">
        <v>2</v>
      </c>
      <c r="AK6" s="661"/>
      <c r="AL6" s="63"/>
      <c r="AM6" s="64">
        <v>2</v>
      </c>
      <c r="AN6" s="64">
        <v>1.5</v>
      </c>
      <c r="AO6" s="64">
        <v>2</v>
      </c>
      <c r="AP6" s="662">
        <v>2</v>
      </c>
      <c r="AQ6" s="586">
        <v>2</v>
      </c>
      <c r="AR6" s="64">
        <v>2</v>
      </c>
      <c r="AS6" s="64">
        <v>2</v>
      </c>
      <c r="AT6" s="585">
        <v>2</v>
      </c>
      <c r="AU6" s="663">
        <v>2</v>
      </c>
      <c r="AV6" s="64">
        <v>2</v>
      </c>
      <c r="AW6" s="64">
        <v>2</v>
      </c>
      <c r="AX6" s="64">
        <v>2</v>
      </c>
      <c r="AY6" s="63"/>
      <c r="AZ6" s="662">
        <v>2</v>
      </c>
      <c r="BA6" s="586">
        <v>2</v>
      </c>
      <c r="BB6" s="64">
        <v>2</v>
      </c>
      <c r="BC6" s="64">
        <v>2</v>
      </c>
      <c r="BD6" s="64">
        <v>2</v>
      </c>
      <c r="BE6" s="44"/>
      <c r="BF6" s="41"/>
      <c r="BG6" s="42"/>
      <c r="BH6" s="664"/>
      <c r="BI6" s="64">
        <v>2</v>
      </c>
      <c r="BJ6" s="64">
        <v>1.5</v>
      </c>
      <c r="BK6" s="64">
        <v>1</v>
      </c>
      <c r="BL6" s="64">
        <v>2</v>
      </c>
      <c r="BM6" s="64">
        <v>1.5</v>
      </c>
      <c r="BN6" s="64">
        <v>1</v>
      </c>
      <c r="BO6" s="64">
        <v>2</v>
      </c>
      <c r="BP6" s="64">
        <v>2</v>
      </c>
      <c r="BQ6" s="64">
        <v>2</v>
      </c>
      <c r="BR6" s="64">
        <v>2</v>
      </c>
      <c r="BS6" s="662">
        <v>1</v>
      </c>
      <c r="BT6" s="664"/>
      <c r="BU6" s="664"/>
      <c r="BV6" s="64">
        <v>2</v>
      </c>
      <c r="BW6" s="585">
        <v>1.5</v>
      </c>
      <c r="BX6" s="663">
        <v>1</v>
      </c>
      <c r="BY6" s="64">
        <v>2</v>
      </c>
      <c r="BZ6" s="664"/>
      <c r="CA6" s="64">
        <v>2</v>
      </c>
      <c r="CB6" s="41"/>
      <c r="CC6" s="42"/>
    </row>
    <row r="7" spans="1:81" s="34" customFormat="1" x14ac:dyDescent="0.2">
      <c r="B7" s="576" t="s">
        <v>741</v>
      </c>
      <c r="C7" s="665"/>
      <c r="D7" s="65"/>
      <c r="E7" s="66" t="s">
        <v>742</v>
      </c>
      <c r="F7" s="66"/>
      <c r="G7" s="66" t="s">
        <v>742</v>
      </c>
      <c r="H7" s="66" t="s">
        <v>742</v>
      </c>
      <c r="I7" s="66"/>
      <c r="J7" s="66"/>
      <c r="K7" s="66"/>
      <c r="L7" s="66"/>
      <c r="M7" s="66"/>
      <c r="N7" s="66"/>
      <c r="O7" s="66"/>
      <c r="P7" s="66" t="s">
        <v>742</v>
      </c>
      <c r="Q7" s="66" t="s">
        <v>742</v>
      </c>
      <c r="R7" s="66" t="s">
        <v>742</v>
      </c>
      <c r="S7" s="66" t="s">
        <v>742</v>
      </c>
      <c r="T7" s="66"/>
      <c r="U7" s="66" t="s">
        <v>742</v>
      </c>
      <c r="V7" s="666" t="s">
        <v>742</v>
      </c>
      <c r="W7" s="665"/>
      <c r="X7" s="65"/>
      <c r="Y7" s="66"/>
      <c r="Z7" s="66"/>
      <c r="AA7" s="66" t="s">
        <v>742</v>
      </c>
      <c r="AB7" s="66" t="s">
        <v>742</v>
      </c>
      <c r="AC7" s="66"/>
      <c r="AD7" s="66" t="s">
        <v>742</v>
      </c>
      <c r="AE7" s="65"/>
      <c r="AF7" s="66"/>
      <c r="AG7" s="666" t="s">
        <v>742</v>
      </c>
      <c r="AH7" s="587"/>
      <c r="AI7" s="66" t="s">
        <v>742</v>
      </c>
      <c r="AJ7" s="588" t="s">
        <v>742</v>
      </c>
      <c r="AK7" s="665"/>
      <c r="AL7" s="65"/>
      <c r="AM7" s="66"/>
      <c r="AN7" s="66"/>
      <c r="AO7" s="66"/>
      <c r="AP7" s="666"/>
      <c r="AQ7" s="589"/>
      <c r="AR7" s="66"/>
      <c r="AS7" s="66"/>
      <c r="AT7" s="588"/>
      <c r="AU7" s="667"/>
      <c r="AV7" s="66"/>
      <c r="AW7" s="66"/>
      <c r="AX7" s="66"/>
      <c r="AY7" s="65"/>
      <c r="AZ7" s="666"/>
      <c r="BA7" s="589"/>
      <c r="BB7" s="66"/>
      <c r="BC7" s="66"/>
      <c r="BD7" s="66"/>
      <c r="BE7" s="35"/>
      <c r="BF7" s="41"/>
      <c r="BG7" s="42"/>
      <c r="BH7" s="67"/>
      <c r="BI7" s="68" t="s">
        <v>742</v>
      </c>
      <c r="BJ7" s="68"/>
      <c r="BK7" s="68"/>
      <c r="BL7" s="68" t="s">
        <v>742</v>
      </c>
      <c r="BM7" s="68"/>
      <c r="BN7" s="68"/>
      <c r="BO7" s="68" t="s">
        <v>742</v>
      </c>
      <c r="BP7" s="68"/>
      <c r="BQ7" s="68" t="s">
        <v>742</v>
      </c>
      <c r="BR7" s="68"/>
      <c r="BS7" s="69"/>
      <c r="BT7" s="67"/>
      <c r="BU7" s="67"/>
      <c r="BV7" s="68" t="s">
        <v>742</v>
      </c>
      <c r="BW7" s="590" t="s">
        <v>742</v>
      </c>
      <c r="BX7" s="70" t="s">
        <v>742</v>
      </c>
      <c r="BY7" s="68" t="s">
        <v>742</v>
      </c>
      <c r="BZ7" s="67"/>
      <c r="CA7" s="68" t="s">
        <v>742</v>
      </c>
      <c r="CB7" s="41"/>
      <c r="CC7" s="42"/>
    </row>
    <row r="8" spans="1:81" s="43" customFormat="1" x14ac:dyDescent="0.2">
      <c r="B8" s="576" t="s">
        <v>743</v>
      </c>
      <c r="C8" s="661"/>
      <c r="D8" s="63"/>
      <c r="E8" s="64" t="s">
        <v>744</v>
      </c>
      <c r="F8" s="64" t="s">
        <v>744</v>
      </c>
      <c r="G8" s="64" t="s">
        <v>744</v>
      </c>
      <c r="H8" s="64" t="s">
        <v>744</v>
      </c>
      <c r="I8" s="64" t="s">
        <v>744</v>
      </c>
      <c r="J8" s="64" t="s">
        <v>744</v>
      </c>
      <c r="K8" s="64" t="s">
        <v>744</v>
      </c>
      <c r="L8" s="64" t="s">
        <v>744</v>
      </c>
      <c r="M8" s="64" t="s">
        <v>744</v>
      </c>
      <c r="N8" s="64" t="s">
        <v>744</v>
      </c>
      <c r="O8" s="64" t="s">
        <v>744</v>
      </c>
      <c r="P8" s="64" t="s">
        <v>744</v>
      </c>
      <c r="Q8" s="64" t="s">
        <v>744</v>
      </c>
      <c r="R8" s="64" t="s">
        <v>744</v>
      </c>
      <c r="S8" s="64" t="s">
        <v>744</v>
      </c>
      <c r="T8" s="64" t="s">
        <v>744</v>
      </c>
      <c r="U8" s="64" t="s">
        <v>744</v>
      </c>
      <c r="V8" s="662" t="s">
        <v>744</v>
      </c>
      <c r="W8" s="661"/>
      <c r="X8" s="63"/>
      <c r="Y8" s="64" t="s">
        <v>744</v>
      </c>
      <c r="Z8" s="64" t="s">
        <v>744</v>
      </c>
      <c r="AA8" s="64" t="s">
        <v>744</v>
      </c>
      <c r="AB8" s="64" t="s">
        <v>744</v>
      </c>
      <c r="AC8" s="64" t="s">
        <v>744</v>
      </c>
      <c r="AD8" s="64" t="s">
        <v>744</v>
      </c>
      <c r="AE8" s="63"/>
      <c r="AF8" s="64" t="s">
        <v>744</v>
      </c>
      <c r="AG8" s="662"/>
      <c r="AH8" s="584"/>
      <c r="AI8" s="64" t="s">
        <v>744</v>
      </c>
      <c r="AJ8" s="1" t="s">
        <v>744</v>
      </c>
      <c r="AK8" s="661"/>
      <c r="AL8" s="63"/>
      <c r="AM8" s="64" t="s">
        <v>744</v>
      </c>
      <c r="AN8" s="64" t="s">
        <v>744</v>
      </c>
      <c r="AO8" s="64" t="s">
        <v>744</v>
      </c>
      <c r="AP8" s="662" t="s">
        <v>744</v>
      </c>
      <c r="AQ8" s="586" t="s">
        <v>744</v>
      </c>
      <c r="AR8" s="64" t="s">
        <v>744</v>
      </c>
      <c r="AS8" s="64" t="s">
        <v>744</v>
      </c>
      <c r="AT8" s="585" t="s">
        <v>744</v>
      </c>
      <c r="AU8" s="663" t="s">
        <v>744</v>
      </c>
      <c r="AV8" s="64" t="s">
        <v>744</v>
      </c>
      <c r="AW8" s="64" t="s">
        <v>744</v>
      </c>
      <c r="AX8" s="64" t="s">
        <v>744</v>
      </c>
      <c r="AY8" s="63"/>
      <c r="AZ8" s="662" t="s">
        <v>744</v>
      </c>
      <c r="BA8" s="586" t="s">
        <v>744</v>
      </c>
      <c r="BB8" s="64" t="s">
        <v>744</v>
      </c>
      <c r="BC8" s="64" t="s">
        <v>744</v>
      </c>
      <c r="BD8" s="64" t="s">
        <v>744</v>
      </c>
      <c r="BE8" s="44"/>
      <c r="BF8" s="45"/>
      <c r="BG8" s="46"/>
      <c r="BH8" s="71"/>
      <c r="BI8" s="64"/>
      <c r="BJ8" s="64"/>
      <c r="BK8" s="64"/>
      <c r="BL8" s="64"/>
      <c r="BM8" s="64"/>
      <c r="BN8" s="64"/>
      <c r="BO8" s="64"/>
      <c r="BP8" s="64"/>
      <c r="BQ8" s="64"/>
      <c r="BR8" s="64"/>
      <c r="BS8" s="64"/>
      <c r="BT8" s="71"/>
      <c r="BU8" s="71"/>
      <c r="BV8" s="64"/>
      <c r="BW8" s="64"/>
      <c r="BX8" s="64"/>
      <c r="BY8" s="64"/>
      <c r="BZ8" s="71"/>
      <c r="CA8" s="64"/>
      <c r="CB8" s="46"/>
      <c r="CC8" s="46"/>
    </row>
    <row r="9" spans="1:81" x14ac:dyDescent="0.2">
      <c r="A9" s="72" t="s">
        <v>745</v>
      </c>
      <c r="B9" s="73" t="s">
        <v>746</v>
      </c>
      <c r="C9" s="668"/>
      <c r="D9" s="74"/>
      <c r="E9" s="74"/>
      <c r="F9" s="74"/>
      <c r="G9" s="74"/>
      <c r="H9" s="74"/>
      <c r="I9" s="74"/>
      <c r="J9" s="74"/>
      <c r="K9" s="74"/>
      <c r="L9" s="74"/>
      <c r="M9" s="74"/>
      <c r="N9" s="74"/>
      <c r="O9" s="74"/>
      <c r="P9" s="74"/>
      <c r="Q9" s="74"/>
      <c r="R9" s="74"/>
      <c r="S9" s="74"/>
      <c r="T9" s="74"/>
      <c r="U9" s="74"/>
      <c r="V9" s="669"/>
      <c r="W9" s="668"/>
      <c r="X9" s="74"/>
      <c r="Y9" s="74"/>
      <c r="Z9" s="74"/>
      <c r="AA9" s="74"/>
      <c r="AB9" s="74"/>
      <c r="AC9" s="74"/>
      <c r="AD9" s="74"/>
      <c r="AE9" s="74"/>
      <c r="AF9" s="74"/>
      <c r="AG9" s="669"/>
      <c r="AH9" s="591"/>
      <c r="AI9" s="74"/>
      <c r="AJ9" s="592"/>
      <c r="AK9" s="668"/>
      <c r="AL9" s="74"/>
      <c r="AM9" s="74"/>
      <c r="AN9" s="74"/>
      <c r="AO9" s="74"/>
      <c r="AP9" s="669"/>
      <c r="AQ9" s="591"/>
      <c r="AR9" s="74"/>
      <c r="AS9" s="74"/>
      <c r="AT9" s="592"/>
      <c r="AU9" s="668"/>
      <c r="AV9" s="74"/>
      <c r="AW9" s="74"/>
      <c r="AX9" s="74"/>
      <c r="AY9" s="74"/>
      <c r="AZ9" s="669"/>
      <c r="BA9" s="591"/>
      <c r="BB9" s="74"/>
      <c r="BC9" s="74"/>
      <c r="BD9" s="74"/>
      <c r="BF9" s="73" t="s">
        <v>747</v>
      </c>
      <c r="BG9" s="593" t="s">
        <v>748</v>
      </c>
      <c r="BH9" s="75"/>
      <c r="BI9" s="75"/>
      <c r="BJ9" s="75"/>
      <c r="BK9" s="75"/>
      <c r="BL9" s="75"/>
      <c r="BM9" s="75"/>
      <c r="BN9" s="75"/>
      <c r="BO9" s="75"/>
      <c r="BP9" s="75"/>
      <c r="BQ9" s="75"/>
      <c r="BR9" s="75"/>
      <c r="BS9" s="75"/>
      <c r="BT9" s="75"/>
      <c r="BU9" s="75"/>
      <c r="BV9" s="75"/>
      <c r="BW9" s="75"/>
      <c r="BX9" s="75"/>
      <c r="BY9" s="75"/>
      <c r="BZ9" s="75"/>
      <c r="CA9" s="75"/>
      <c r="CB9" s="73" t="s">
        <v>747</v>
      </c>
      <c r="CC9" s="593" t="s">
        <v>748</v>
      </c>
    </row>
    <row r="10" spans="1:81" x14ac:dyDescent="0.2">
      <c r="A10" s="76" t="s">
        <v>30</v>
      </c>
      <c r="B10" s="77" t="s">
        <v>353</v>
      </c>
      <c r="C10" s="670"/>
      <c r="D10" s="78"/>
      <c r="E10" s="79"/>
      <c r="F10" s="79"/>
      <c r="G10" s="79"/>
      <c r="H10" s="79"/>
      <c r="I10" s="79"/>
      <c r="J10" s="79"/>
      <c r="K10" s="79"/>
      <c r="L10" s="79"/>
      <c r="M10" s="79"/>
      <c r="N10" s="79"/>
      <c r="O10" s="79"/>
      <c r="P10" s="79"/>
      <c r="Q10" s="79"/>
      <c r="R10" s="79"/>
      <c r="S10" s="79"/>
      <c r="T10" s="79"/>
      <c r="U10" s="79"/>
      <c r="V10" s="671"/>
      <c r="W10" s="670"/>
      <c r="X10" s="78"/>
      <c r="Y10" s="79"/>
      <c r="Z10" s="79"/>
      <c r="AA10" s="79"/>
      <c r="AB10" s="79"/>
      <c r="AC10" s="79"/>
      <c r="AD10" s="79"/>
      <c r="AE10" s="78"/>
      <c r="AF10" s="79"/>
      <c r="AG10" s="671"/>
      <c r="AH10" s="594"/>
      <c r="AI10" s="80"/>
      <c r="AJ10" s="595"/>
      <c r="AK10" s="670"/>
      <c r="AL10" s="78"/>
      <c r="AM10" s="79"/>
      <c r="AN10" s="79"/>
      <c r="AO10" s="79"/>
      <c r="AP10" s="671"/>
      <c r="AQ10" s="596"/>
      <c r="AR10" s="79"/>
      <c r="AS10" s="79"/>
      <c r="AT10" s="595"/>
      <c r="AU10" s="672"/>
      <c r="AV10" s="79"/>
      <c r="AW10" s="79"/>
      <c r="AX10" s="79"/>
      <c r="AY10" s="78"/>
      <c r="AZ10" s="671"/>
      <c r="BA10" s="596"/>
      <c r="BB10" s="79"/>
      <c r="BC10" s="79"/>
      <c r="BD10" s="79"/>
      <c r="BF10" s="76">
        <f t="shared" ref="BF10:BF69" si="0">SUM(E10:BD10)</f>
        <v>0</v>
      </c>
      <c r="BG10" s="597">
        <f>COUNTIF(E10:BD10, "O")+SUM(E10:BD10)</f>
        <v>0</v>
      </c>
      <c r="BH10" s="673"/>
      <c r="BI10" s="79"/>
      <c r="BJ10" s="79"/>
      <c r="BK10" s="79"/>
      <c r="BL10" s="79"/>
      <c r="BM10" s="79"/>
      <c r="BN10" s="79"/>
      <c r="BO10" s="79"/>
      <c r="BP10" s="79"/>
      <c r="BQ10" s="79"/>
      <c r="BR10" s="79"/>
      <c r="BS10" s="671"/>
      <c r="BT10" s="598"/>
      <c r="BU10" s="81"/>
      <c r="BV10" s="79"/>
      <c r="BW10" s="595"/>
      <c r="BX10" s="672"/>
      <c r="BY10" s="79"/>
      <c r="BZ10" s="673"/>
      <c r="CA10" s="79"/>
      <c r="CB10" s="76">
        <f>SUM(BH10:CA10)</f>
        <v>0</v>
      </c>
      <c r="CC10" s="597">
        <f>COUNTIF(BH10:CA10, "O")+SUM(BH10:CA10)</f>
        <v>0</v>
      </c>
    </row>
    <row r="11" spans="1:81" x14ac:dyDescent="0.2">
      <c r="A11" s="76" t="s">
        <v>31</v>
      </c>
      <c r="B11" s="77" t="s">
        <v>113</v>
      </c>
      <c r="C11" s="670"/>
      <c r="D11" s="78"/>
      <c r="E11" s="79"/>
      <c r="F11" s="79"/>
      <c r="G11" s="79"/>
      <c r="H11" s="79"/>
      <c r="I11" s="79"/>
      <c r="J11" s="79"/>
      <c r="K11" s="79"/>
      <c r="L11" s="79"/>
      <c r="M11" s="79"/>
      <c r="N11" s="79"/>
      <c r="O11" s="79"/>
      <c r="P11" s="79"/>
      <c r="Q11" s="79"/>
      <c r="R11" s="79"/>
      <c r="S11" s="79"/>
      <c r="T11" s="79"/>
      <c r="U11" s="79"/>
      <c r="V11" s="671"/>
      <c r="W11" s="670"/>
      <c r="X11" s="78"/>
      <c r="Y11" s="79"/>
      <c r="Z11" s="79"/>
      <c r="AA11" s="79"/>
      <c r="AB11" s="79"/>
      <c r="AC11" s="79"/>
      <c r="AD11" s="79"/>
      <c r="AE11" s="78"/>
      <c r="AF11" s="79"/>
      <c r="AG11" s="671"/>
      <c r="AH11" s="594"/>
      <c r="AI11" s="79"/>
      <c r="AJ11" s="595" t="s">
        <v>433</v>
      </c>
      <c r="AK11" s="670"/>
      <c r="AL11" s="78"/>
      <c r="AM11" s="79"/>
      <c r="AN11" s="79"/>
      <c r="AO11" s="79"/>
      <c r="AP11" s="671"/>
      <c r="AQ11" s="596"/>
      <c r="AR11" s="79"/>
      <c r="AS11" s="79"/>
      <c r="AT11" s="595"/>
      <c r="AU11" s="672"/>
      <c r="AV11" s="79"/>
      <c r="AW11" s="79"/>
      <c r="AX11" s="79"/>
      <c r="AY11" s="78"/>
      <c r="AZ11" s="671"/>
      <c r="BA11" s="596"/>
      <c r="BB11" s="79"/>
      <c r="BC11" s="79"/>
      <c r="BD11" s="79"/>
      <c r="BF11" s="76">
        <f t="shared" si="0"/>
        <v>0</v>
      </c>
      <c r="BG11" s="597">
        <f t="shared" ref="BG11:BG74" si="1">COUNTIF(E11:BD11, "O")+SUM(E11:BD11)</f>
        <v>0</v>
      </c>
      <c r="BH11" s="673"/>
      <c r="BI11" s="79"/>
      <c r="BJ11" s="79"/>
      <c r="BK11" s="79"/>
      <c r="BL11" s="79"/>
      <c r="BM11" s="79"/>
      <c r="BN11" s="79"/>
      <c r="BO11" s="79"/>
      <c r="BP11" s="79"/>
      <c r="BQ11" s="79"/>
      <c r="BR11" s="79"/>
      <c r="BS11" s="671"/>
      <c r="BT11" s="598"/>
      <c r="BU11" s="81"/>
      <c r="BV11" s="79"/>
      <c r="BW11" s="595"/>
      <c r="BX11" s="672"/>
      <c r="BY11" s="79"/>
      <c r="BZ11" s="673"/>
      <c r="CA11" s="79"/>
      <c r="CB11" s="76">
        <f t="shared" ref="CB11:CB74" si="2">SUM(BH11:CA11)</f>
        <v>0</v>
      </c>
      <c r="CC11" s="597">
        <f t="shared" ref="CC11:CC74" si="3">COUNTIF(BH11:CA11, "O")+SUM(BH11:CA11)</f>
        <v>0</v>
      </c>
    </row>
    <row r="12" spans="1:81" x14ac:dyDescent="0.2">
      <c r="A12" s="82" t="s">
        <v>32</v>
      </c>
      <c r="B12" s="77" t="s">
        <v>114</v>
      </c>
      <c r="C12" s="670"/>
      <c r="D12" s="78"/>
      <c r="E12" s="83" t="s">
        <v>749</v>
      </c>
      <c r="F12" s="79">
        <v>1</v>
      </c>
      <c r="G12" s="83" t="s">
        <v>749</v>
      </c>
      <c r="H12" s="83" t="s">
        <v>749</v>
      </c>
      <c r="I12" s="79">
        <v>1</v>
      </c>
      <c r="J12" s="79">
        <v>1</v>
      </c>
      <c r="K12" s="79">
        <v>1</v>
      </c>
      <c r="L12" s="79">
        <v>1</v>
      </c>
      <c r="M12" s="79">
        <v>1</v>
      </c>
      <c r="N12" s="79">
        <v>1</v>
      </c>
      <c r="O12" s="79">
        <v>1</v>
      </c>
      <c r="P12" s="83" t="s">
        <v>749</v>
      </c>
      <c r="Q12" s="83" t="s">
        <v>749</v>
      </c>
      <c r="R12" s="83" t="s">
        <v>749</v>
      </c>
      <c r="S12" s="83" t="s">
        <v>749</v>
      </c>
      <c r="T12" s="79">
        <v>1</v>
      </c>
      <c r="U12" s="83" t="s">
        <v>749</v>
      </c>
      <c r="V12" s="671">
        <v>1</v>
      </c>
      <c r="W12" s="670"/>
      <c r="X12" s="78"/>
      <c r="Y12" s="79">
        <v>1</v>
      </c>
      <c r="Z12" s="79">
        <v>1</v>
      </c>
      <c r="AA12" s="83" t="s">
        <v>749</v>
      </c>
      <c r="AB12" s="83" t="s">
        <v>749</v>
      </c>
      <c r="AC12" s="79">
        <v>1</v>
      </c>
      <c r="AD12" s="83" t="s">
        <v>749</v>
      </c>
      <c r="AE12" s="78"/>
      <c r="AF12" s="79">
        <v>1</v>
      </c>
      <c r="AG12" s="671"/>
      <c r="AH12" s="594"/>
      <c r="AI12" s="83" t="s">
        <v>749</v>
      </c>
      <c r="AJ12" s="599" t="s">
        <v>749</v>
      </c>
      <c r="AK12" s="670"/>
      <c r="AL12" s="78"/>
      <c r="AM12" s="79">
        <v>1</v>
      </c>
      <c r="AN12" s="79">
        <v>1</v>
      </c>
      <c r="AO12" s="79">
        <v>1</v>
      </c>
      <c r="AP12" s="671">
        <v>1</v>
      </c>
      <c r="AQ12" s="596">
        <v>1</v>
      </c>
      <c r="AR12" s="79">
        <v>1</v>
      </c>
      <c r="AS12" s="79">
        <v>1</v>
      </c>
      <c r="AT12" s="595">
        <v>1</v>
      </c>
      <c r="AU12" s="672">
        <v>1</v>
      </c>
      <c r="AV12" s="79">
        <v>1</v>
      </c>
      <c r="AW12" s="79">
        <v>1</v>
      </c>
      <c r="AX12" s="79">
        <v>1</v>
      </c>
      <c r="AY12" s="78"/>
      <c r="AZ12" s="671">
        <v>1</v>
      </c>
      <c r="BA12" s="596">
        <v>1</v>
      </c>
      <c r="BB12" s="79">
        <v>1</v>
      </c>
      <c r="BC12" s="79">
        <v>1</v>
      </c>
      <c r="BD12" s="79">
        <v>1</v>
      </c>
      <c r="BF12" s="76">
        <f t="shared" si="0"/>
        <v>31</v>
      </c>
      <c r="BG12" s="597">
        <f t="shared" si="1"/>
        <v>44</v>
      </c>
      <c r="BH12" s="673"/>
      <c r="BI12" s="83" t="s">
        <v>749</v>
      </c>
      <c r="BJ12" s="79">
        <v>1</v>
      </c>
      <c r="BK12" s="79">
        <v>1</v>
      </c>
      <c r="BL12" s="83" t="s">
        <v>749</v>
      </c>
      <c r="BM12" s="79">
        <v>1</v>
      </c>
      <c r="BN12" s="79">
        <v>1</v>
      </c>
      <c r="BO12" s="83" t="s">
        <v>749</v>
      </c>
      <c r="BP12" s="79">
        <v>1</v>
      </c>
      <c r="BQ12" s="83" t="s">
        <v>749</v>
      </c>
      <c r="BR12" s="79">
        <v>1</v>
      </c>
      <c r="BS12" s="671">
        <v>1</v>
      </c>
      <c r="BT12" s="598"/>
      <c r="BU12" s="81"/>
      <c r="BV12" s="83" t="s">
        <v>749</v>
      </c>
      <c r="BW12" s="599" t="s">
        <v>749</v>
      </c>
      <c r="BX12" s="674" t="s">
        <v>749</v>
      </c>
      <c r="BY12" s="83" t="s">
        <v>749</v>
      </c>
      <c r="BZ12" s="673"/>
      <c r="CA12" s="79"/>
      <c r="CB12" s="76">
        <f t="shared" si="2"/>
        <v>7</v>
      </c>
      <c r="CC12" s="597">
        <f t="shared" si="3"/>
        <v>15</v>
      </c>
    </row>
    <row r="13" spans="1:81" x14ac:dyDescent="0.2">
      <c r="A13" s="82" t="s">
        <v>33</v>
      </c>
      <c r="B13" s="77" t="s">
        <v>115</v>
      </c>
      <c r="C13" s="670"/>
      <c r="D13" s="78"/>
      <c r="E13" s="79"/>
      <c r="F13" s="79">
        <v>1</v>
      </c>
      <c r="G13" s="79"/>
      <c r="H13" s="83" t="s">
        <v>749</v>
      </c>
      <c r="I13" s="79"/>
      <c r="J13" s="79">
        <v>1</v>
      </c>
      <c r="K13" s="79"/>
      <c r="L13" s="79">
        <v>1</v>
      </c>
      <c r="M13" s="79"/>
      <c r="N13" s="79">
        <v>1</v>
      </c>
      <c r="O13" s="79"/>
      <c r="P13" s="79"/>
      <c r="Q13" s="79"/>
      <c r="R13" s="83" t="s">
        <v>749</v>
      </c>
      <c r="S13" s="83" t="s">
        <v>749</v>
      </c>
      <c r="T13" s="79">
        <v>1</v>
      </c>
      <c r="U13" s="83" t="s">
        <v>749</v>
      </c>
      <c r="V13" s="671"/>
      <c r="W13" s="670"/>
      <c r="X13" s="78"/>
      <c r="Y13" s="79"/>
      <c r="Z13" s="79">
        <v>1</v>
      </c>
      <c r="AA13" s="83" t="s">
        <v>749</v>
      </c>
      <c r="AB13" s="83" t="s">
        <v>749</v>
      </c>
      <c r="AC13" s="79">
        <v>1</v>
      </c>
      <c r="AD13" s="83" t="s">
        <v>749</v>
      </c>
      <c r="AE13" s="78"/>
      <c r="AF13" s="79">
        <v>1</v>
      </c>
      <c r="AG13" s="671"/>
      <c r="AH13" s="594"/>
      <c r="AI13" s="83" t="s">
        <v>749</v>
      </c>
      <c r="AJ13" s="599" t="s">
        <v>749</v>
      </c>
      <c r="AK13" s="670"/>
      <c r="AL13" s="78"/>
      <c r="AM13" s="79">
        <v>1</v>
      </c>
      <c r="AN13" s="79"/>
      <c r="AO13" s="79"/>
      <c r="AP13" s="671"/>
      <c r="AQ13" s="596">
        <v>1</v>
      </c>
      <c r="AR13" s="79">
        <v>1</v>
      </c>
      <c r="AS13" s="79">
        <v>1</v>
      </c>
      <c r="AT13" s="595">
        <v>1</v>
      </c>
      <c r="AU13" s="672">
        <v>1</v>
      </c>
      <c r="AV13" s="79">
        <v>1</v>
      </c>
      <c r="AW13" s="79">
        <v>1</v>
      </c>
      <c r="AX13" s="79">
        <v>1</v>
      </c>
      <c r="AY13" s="78"/>
      <c r="AZ13" s="671">
        <v>1</v>
      </c>
      <c r="BA13" s="596">
        <v>1</v>
      </c>
      <c r="BB13" s="79">
        <v>1</v>
      </c>
      <c r="BC13" s="79">
        <v>1</v>
      </c>
      <c r="BD13" s="79">
        <v>1</v>
      </c>
      <c r="BF13" s="76">
        <f t="shared" si="0"/>
        <v>22</v>
      </c>
      <c r="BG13" s="597">
        <f t="shared" si="1"/>
        <v>31</v>
      </c>
      <c r="BH13" s="673"/>
      <c r="BI13" s="79"/>
      <c r="BJ13" s="79"/>
      <c r="BK13" s="79"/>
      <c r="BL13" s="83" t="s">
        <v>749</v>
      </c>
      <c r="BM13" s="79">
        <v>1</v>
      </c>
      <c r="BN13" s="79">
        <v>1</v>
      </c>
      <c r="BO13" s="79"/>
      <c r="BP13" s="79"/>
      <c r="BQ13" s="83" t="s">
        <v>749</v>
      </c>
      <c r="BR13" s="79">
        <v>1</v>
      </c>
      <c r="BS13" s="671"/>
      <c r="BT13" s="598"/>
      <c r="BU13" s="81"/>
      <c r="BV13" s="83" t="s">
        <v>749</v>
      </c>
      <c r="BW13" s="599" t="s">
        <v>749</v>
      </c>
      <c r="BX13" s="674" t="s">
        <v>749</v>
      </c>
      <c r="BY13" s="83" t="s">
        <v>749</v>
      </c>
      <c r="BZ13" s="673"/>
      <c r="CA13" s="79"/>
      <c r="CB13" s="76">
        <f t="shared" si="2"/>
        <v>3</v>
      </c>
      <c r="CC13" s="597">
        <f t="shared" si="3"/>
        <v>9</v>
      </c>
    </row>
    <row r="14" spans="1:81" x14ac:dyDescent="0.2">
      <c r="A14" s="82" t="s">
        <v>34</v>
      </c>
      <c r="B14" s="77" t="s">
        <v>116</v>
      </c>
      <c r="C14" s="670"/>
      <c r="D14" s="78"/>
      <c r="E14" s="79"/>
      <c r="F14" s="79"/>
      <c r="G14" s="79"/>
      <c r="H14" s="79"/>
      <c r="I14" s="79"/>
      <c r="J14" s="79"/>
      <c r="K14" s="79"/>
      <c r="L14" s="79"/>
      <c r="M14" s="79"/>
      <c r="N14" s="79"/>
      <c r="O14" s="79"/>
      <c r="P14" s="79"/>
      <c r="Q14" s="79"/>
      <c r="R14" s="79"/>
      <c r="S14" s="79"/>
      <c r="T14" s="79"/>
      <c r="U14" s="79"/>
      <c r="V14" s="671"/>
      <c r="W14" s="670"/>
      <c r="X14" s="78"/>
      <c r="Y14" s="79"/>
      <c r="Z14" s="79"/>
      <c r="AA14" s="79"/>
      <c r="AB14" s="79"/>
      <c r="AC14" s="79"/>
      <c r="AD14" s="79"/>
      <c r="AE14" s="78"/>
      <c r="AF14" s="79"/>
      <c r="AG14" s="671"/>
      <c r="AH14" s="594"/>
      <c r="AI14" s="79"/>
      <c r="AJ14" s="595"/>
      <c r="AK14" s="670"/>
      <c r="AL14" s="78"/>
      <c r="AM14" s="79"/>
      <c r="AN14" s="79"/>
      <c r="AO14" s="79"/>
      <c r="AP14" s="671"/>
      <c r="AQ14" s="596"/>
      <c r="AR14" s="79"/>
      <c r="AS14" s="79"/>
      <c r="AT14" s="595"/>
      <c r="AU14" s="672"/>
      <c r="AV14" s="79"/>
      <c r="AW14" s="79"/>
      <c r="AX14" s="79"/>
      <c r="AY14" s="78"/>
      <c r="AZ14" s="671"/>
      <c r="BA14" s="596"/>
      <c r="BB14" s="79"/>
      <c r="BC14" s="79"/>
      <c r="BD14" s="79"/>
      <c r="BF14" s="76">
        <f t="shared" si="0"/>
        <v>0</v>
      </c>
      <c r="BG14" s="597">
        <f t="shared" si="1"/>
        <v>0</v>
      </c>
      <c r="BH14" s="673"/>
      <c r="BI14" s="79"/>
      <c r="BJ14" s="79"/>
      <c r="BK14" s="79"/>
      <c r="BL14" s="79"/>
      <c r="BM14" s="79"/>
      <c r="BN14" s="79"/>
      <c r="BO14" s="79"/>
      <c r="BP14" s="79"/>
      <c r="BQ14" s="79"/>
      <c r="BR14" s="79"/>
      <c r="BS14" s="671"/>
      <c r="BT14" s="598"/>
      <c r="BU14" s="81"/>
      <c r="BV14" s="79"/>
      <c r="BW14" s="595"/>
      <c r="BX14" s="672"/>
      <c r="BY14" s="79"/>
      <c r="BZ14" s="673"/>
      <c r="CA14" s="79"/>
      <c r="CB14" s="76">
        <f t="shared" si="2"/>
        <v>0</v>
      </c>
      <c r="CC14" s="597">
        <f t="shared" si="3"/>
        <v>0</v>
      </c>
    </row>
    <row r="15" spans="1:81" x14ac:dyDescent="0.2">
      <c r="A15" s="82" t="s">
        <v>35</v>
      </c>
      <c r="B15" s="77" t="s">
        <v>117</v>
      </c>
      <c r="C15" s="670"/>
      <c r="D15" s="78"/>
      <c r="E15" s="79"/>
      <c r="F15" s="79"/>
      <c r="G15" s="79"/>
      <c r="H15" s="79"/>
      <c r="I15" s="79"/>
      <c r="J15" s="79"/>
      <c r="K15" s="79"/>
      <c r="L15" s="79"/>
      <c r="M15" s="79"/>
      <c r="N15" s="79"/>
      <c r="O15" s="79"/>
      <c r="P15" s="79"/>
      <c r="Q15" s="79"/>
      <c r="R15" s="79"/>
      <c r="S15" s="79"/>
      <c r="T15" s="79"/>
      <c r="U15" s="79"/>
      <c r="V15" s="671"/>
      <c r="W15" s="670"/>
      <c r="X15" s="78"/>
      <c r="Y15" s="79"/>
      <c r="Z15" s="79"/>
      <c r="AA15" s="79"/>
      <c r="AB15" s="79"/>
      <c r="AC15" s="79"/>
      <c r="AD15" s="79"/>
      <c r="AE15" s="78"/>
      <c r="AF15" s="79"/>
      <c r="AG15" s="671"/>
      <c r="AH15" s="594"/>
      <c r="AI15" s="79"/>
      <c r="AJ15" s="595"/>
      <c r="AK15" s="670"/>
      <c r="AL15" s="78"/>
      <c r="AM15" s="79"/>
      <c r="AN15" s="79"/>
      <c r="AO15" s="79"/>
      <c r="AP15" s="671"/>
      <c r="AQ15" s="596"/>
      <c r="AR15" s="79"/>
      <c r="AS15" s="79"/>
      <c r="AT15" s="595"/>
      <c r="AU15" s="672"/>
      <c r="AV15" s="79"/>
      <c r="AW15" s="79"/>
      <c r="AX15" s="79"/>
      <c r="AY15" s="78"/>
      <c r="AZ15" s="671"/>
      <c r="BA15" s="596"/>
      <c r="BB15" s="79"/>
      <c r="BC15" s="79"/>
      <c r="BD15" s="79"/>
      <c r="BF15" s="76">
        <f t="shared" si="0"/>
        <v>0</v>
      </c>
      <c r="BG15" s="597">
        <f t="shared" si="1"/>
        <v>0</v>
      </c>
      <c r="BH15" s="673"/>
      <c r="BI15" s="79"/>
      <c r="BJ15" s="79"/>
      <c r="BK15" s="79"/>
      <c r="BL15" s="79"/>
      <c r="BM15" s="79"/>
      <c r="BN15" s="79"/>
      <c r="BO15" s="79"/>
      <c r="BP15" s="79"/>
      <c r="BQ15" s="79"/>
      <c r="BR15" s="79"/>
      <c r="BS15" s="671"/>
      <c r="BT15" s="598"/>
      <c r="BU15" s="81"/>
      <c r="BV15" s="79"/>
      <c r="BW15" s="595"/>
      <c r="BX15" s="672"/>
      <c r="BY15" s="79"/>
      <c r="BZ15" s="673"/>
      <c r="CA15" s="79"/>
      <c r="CB15" s="76">
        <f t="shared" si="2"/>
        <v>0</v>
      </c>
      <c r="CC15" s="597">
        <f t="shared" si="3"/>
        <v>0</v>
      </c>
    </row>
    <row r="16" spans="1:81" x14ac:dyDescent="0.2">
      <c r="A16" s="82" t="s">
        <v>36</v>
      </c>
      <c r="B16" s="77" t="s">
        <v>750</v>
      </c>
      <c r="C16" s="670"/>
      <c r="D16" s="78"/>
      <c r="E16" s="79"/>
      <c r="F16" s="79"/>
      <c r="G16" s="79"/>
      <c r="H16" s="79"/>
      <c r="I16" s="79"/>
      <c r="J16" s="79"/>
      <c r="K16" s="79"/>
      <c r="L16" s="79"/>
      <c r="M16" s="79"/>
      <c r="N16" s="79"/>
      <c r="O16" s="79"/>
      <c r="P16" s="79"/>
      <c r="Q16" s="79"/>
      <c r="R16" s="79"/>
      <c r="S16" s="79"/>
      <c r="T16" s="79"/>
      <c r="U16" s="79"/>
      <c r="V16" s="671"/>
      <c r="W16" s="670"/>
      <c r="X16" s="78"/>
      <c r="Y16" s="79"/>
      <c r="Z16" s="79"/>
      <c r="AA16" s="79"/>
      <c r="AB16" s="79"/>
      <c r="AC16" s="79"/>
      <c r="AD16" s="79"/>
      <c r="AE16" s="78"/>
      <c r="AF16" s="79"/>
      <c r="AG16" s="671"/>
      <c r="AH16" s="594"/>
      <c r="AI16" s="79"/>
      <c r="AJ16" s="595"/>
      <c r="AK16" s="670"/>
      <c r="AL16" s="78"/>
      <c r="AM16" s="79"/>
      <c r="AN16" s="79"/>
      <c r="AO16" s="79"/>
      <c r="AP16" s="671"/>
      <c r="AQ16" s="596"/>
      <c r="AR16" s="79"/>
      <c r="AS16" s="79"/>
      <c r="AT16" s="595"/>
      <c r="AU16" s="672"/>
      <c r="AV16" s="79"/>
      <c r="AW16" s="79"/>
      <c r="AX16" s="79"/>
      <c r="AY16" s="78"/>
      <c r="AZ16" s="671"/>
      <c r="BA16" s="596"/>
      <c r="BB16" s="79"/>
      <c r="BC16" s="79"/>
      <c r="BD16" s="79"/>
      <c r="BF16" s="76">
        <f t="shared" si="0"/>
        <v>0</v>
      </c>
      <c r="BG16" s="597">
        <f t="shared" si="1"/>
        <v>0</v>
      </c>
      <c r="BH16" s="673"/>
      <c r="BI16" s="79"/>
      <c r="BJ16" s="79"/>
      <c r="BK16" s="79"/>
      <c r="BL16" s="79"/>
      <c r="BM16" s="79"/>
      <c r="BN16" s="79"/>
      <c r="BO16" s="79"/>
      <c r="BP16" s="79"/>
      <c r="BQ16" s="79"/>
      <c r="BR16" s="79"/>
      <c r="BS16" s="671"/>
      <c r="BT16" s="598"/>
      <c r="BU16" s="81"/>
      <c r="BV16" s="79"/>
      <c r="BW16" s="595"/>
      <c r="BX16" s="672"/>
      <c r="BY16" s="79"/>
      <c r="BZ16" s="673"/>
      <c r="CA16" s="79"/>
      <c r="CB16" s="76">
        <f t="shared" si="2"/>
        <v>0</v>
      </c>
      <c r="CC16" s="597">
        <f t="shared" si="3"/>
        <v>0</v>
      </c>
    </row>
    <row r="17" spans="1:81" x14ac:dyDescent="0.2">
      <c r="A17" s="82" t="s">
        <v>37</v>
      </c>
      <c r="B17" s="77" t="s">
        <v>119</v>
      </c>
      <c r="C17" s="670"/>
      <c r="D17" s="78"/>
      <c r="E17" s="79"/>
      <c r="F17" s="79"/>
      <c r="G17" s="79"/>
      <c r="H17" s="79"/>
      <c r="I17" s="79"/>
      <c r="J17" s="79"/>
      <c r="K17" s="79"/>
      <c r="L17" s="79"/>
      <c r="M17" s="79"/>
      <c r="N17" s="79"/>
      <c r="O17" s="79"/>
      <c r="P17" s="79"/>
      <c r="Q17" s="79"/>
      <c r="R17" s="79"/>
      <c r="S17" s="79"/>
      <c r="T17" s="79"/>
      <c r="U17" s="79"/>
      <c r="V17" s="671"/>
      <c r="W17" s="670"/>
      <c r="X17" s="78"/>
      <c r="Y17" s="79"/>
      <c r="Z17" s="79"/>
      <c r="AA17" s="79"/>
      <c r="AB17" s="79"/>
      <c r="AC17" s="79"/>
      <c r="AD17" s="79"/>
      <c r="AE17" s="78"/>
      <c r="AF17" s="79"/>
      <c r="AG17" s="671"/>
      <c r="AH17" s="594"/>
      <c r="AI17" s="79"/>
      <c r="AJ17" s="595"/>
      <c r="AK17" s="670"/>
      <c r="AL17" s="78"/>
      <c r="AM17" s="83"/>
      <c r="AN17" s="83"/>
      <c r="AO17" s="79"/>
      <c r="AP17" s="671"/>
      <c r="AQ17" s="596"/>
      <c r="AR17" s="79"/>
      <c r="AS17" s="79"/>
      <c r="AT17" s="595"/>
      <c r="AU17" s="672"/>
      <c r="AV17" s="79"/>
      <c r="AW17" s="79"/>
      <c r="AX17" s="79"/>
      <c r="AY17" s="78"/>
      <c r="AZ17" s="671"/>
      <c r="BA17" s="596"/>
      <c r="BB17" s="79"/>
      <c r="BC17" s="79"/>
      <c r="BD17" s="79"/>
      <c r="BF17" s="76">
        <f t="shared" si="0"/>
        <v>0</v>
      </c>
      <c r="BG17" s="597">
        <f t="shared" si="1"/>
        <v>0</v>
      </c>
      <c r="BH17" s="673"/>
      <c r="BI17" s="79"/>
      <c r="BJ17" s="83"/>
      <c r="BK17" s="83"/>
      <c r="BL17" s="79"/>
      <c r="BM17" s="79"/>
      <c r="BN17" s="79"/>
      <c r="BO17" s="79"/>
      <c r="BP17" s="79"/>
      <c r="BQ17" s="79"/>
      <c r="BR17" s="79"/>
      <c r="BS17" s="671"/>
      <c r="BT17" s="598"/>
      <c r="BU17" s="81"/>
      <c r="BV17" s="79"/>
      <c r="BW17" s="595"/>
      <c r="BX17" s="672"/>
      <c r="BY17" s="79"/>
      <c r="BZ17" s="673"/>
      <c r="CA17" s="79"/>
      <c r="CB17" s="76">
        <f t="shared" si="2"/>
        <v>0</v>
      </c>
      <c r="CC17" s="597">
        <f t="shared" si="3"/>
        <v>0</v>
      </c>
    </row>
    <row r="18" spans="1:81" x14ac:dyDescent="0.2">
      <c r="A18" s="82" t="s">
        <v>38</v>
      </c>
      <c r="B18" s="77" t="s">
        <v>120</v>
      </c>
      <c r="C18" s="670"/>
      <c r="D18" s="78"/>
      <c r="E18" s="79"/>
      <c r="F18" s="79"/>
      <c r="G18" s="79"/>
      <c r="H18" s="79"/>
      <c r="I18" s="79"/>
      <c r="J18" s="79"/>
      <c r="K18" s="79"/>
      <c r="L18" s="79"/>
      <c r="M18" s="79"/>
      <c r="N18" s="79"/>
      <c r="O18" s="79"/>
      <c r="P18" s="79"/>
      <c r="Q18" s="83"/>
      <c r="R18" s="79"/>
      <c r="S18" s="79"/>
      <c r="T18" s="79"/>
      <c r="U18" s="79"/>
      <c r="V18" s="671"/>
      <c r="W18" s="670"/>
      <c r="X18" s="78"/>
      <c r="Y18" s="79"/>
      <c r="Z18" s="79"/>
      <c r="AA18" s="79"/>
      <c r="AB18" s="79"/>
      <c r="AC18" s="79"/>
      <c r="AD18" s="79"/>
      <c r="AE18" s="78"/>
      <c r="AF18" s="79"/>
      <c r="AG18" s="671"/>
      <c r="AH18" s="594"/>
      <c r="AI18" s="79"/>
      <c r="AJ18" s="595"/>
      <c r="AK18" s="670"/>
      <c r="AL18" s="78"/>
      <c r="AM18" s="79"/>
      <c r="AN18" s="79"/>
      <c r="AO18" s="79"/>
      <c r="AP18" s="671"/>
      <c r="AQ18" s="596"/>
      <c r="AR18" s="79"/>
      <c r="AS18" s="79"/>
      <c r="AT18" s="595"/>
      <c r="AU18" s="672"/>
      <c r="AV18" s="79"/>
      <c r="AW18" s="79"/>
      <c r="AX18" s="79"/>
      <c r="AY18" s="78"/>
      <c r="AZ18" s="671"/>
      <c r="BA18" s="596"/>
      <c r="BB18" s="79"/>
      <c r="BC18" s="79"/>
      <c r="BD18" s="79"/>
      <c r="BF18" s="76">
        <f t="shared" si="0"/>
        <v>0</v>
      </c>
      <c r="BG18" s="597">
        <f t="shared" si="1"/>
        <v>0</v>
      </c>
      <c r="BH18" s="673"/>
      <c r="BI18" s="79"/>
      <c r="BJ18" s="79"/>
      <c r="BK18" s="79"/>
      <c r="BL18" s="79"/>
      <c r="BM18" s="79"/>
      <c r="BN18" s="79"/>
      <c r="BO18" s="79"/>
      <c r="BP18" s="79"/>
      <c r="BQ18" s="79"/>
      <c r="BR18" s="79"/>
      <c r="BS18" s="671"/>
      <c r="BT18" s="598"/>
      <c r="BU18" s="81"/>
      <c r="BV18" s="79"/>
      <c r="BW18" s="595"/>
      <c r="BX18" s="672"/>
      <c r="BY18" s="79"/>
      <c r="BZ18" s="673"/>
      <c r="CA18" s="79"/>
      <c r="CB18" s="76">
        <f t="shared" si="2"/>
        <v>0</v>
      </c>
      <c r="CC18" s="597">
        <f t="shared" si="3"/>
        <v>0</v>
      </c>
    </row>
    <row r="19" spans="1:81" x14ac:dyDescent="0.2">
      <c r="A19" s="82" t="s">
        <v>39</v>
      </c>
      <c r="B19" s="77" t="s">
        <v>121</v>
      </c>
      <c r="C19" s="670"/>
      <c r="D19" s="78"/>
      <c r="E19" s="79"/>
      <c r="F19" s="79"/>
      <c r="G19" s="79"/>
      <c r="H19" s="79"/>
      <c r="I19" s="79"/>
      <c r="J19" s="79"/>
      <c r="K19" s="79"/>
      <c r="L19" s="79"/>
      <c r="M19" s="79"/>
      <c r="N19" s="79"/>
      <c r="O19" s="79"/>
      <c r="P19" s="79"/>
      <c r="Q19" s="79"/>
      <c r="R19" s="79"/>
      <c r="S19" s="79"/>
      <c r="T19" s="79"/>
      <c r="U19" s="79"/>
      <c r="V19" s="671"/>
      <c r="W19" s="670"/>
      <c r="X19" s="78"/>
      <c r="Y19" s="79"/>
      <c r="Z19" s="79"/>
      <c r="AA19" s="79"/>
      <c r="AB19" s="79"/>
      <c r="AC19" s="79"/>
      <c r="AD19" s="79"/>
      <c r="AE19" s="78"/>
      <c r="AF19" s="79"/>
      <c r="AG19" s="671"/>
      <c r="AH19" s="594"/>
      <c r="AI19" s="79"/>
      <c r="AJ19" s="595"/>
      <c r="AK19" s="670"/>
      <c r="AL19" s="78"/>
      <c r="AM19" s="79"/>
      <c r="AN19" s="79"/>
      <c r="AO19" s="79"/>
      <c r="AP19" s="671"/>
      <c r="AQ19" s="596"/>
      <c r="AR19" s="79"/>
      <c r="AS19" s="79"/>
      <c r="AT19" s="595"/>
      <c r="AU19" s="672"/>
      <c r="AV19" s="79"/>
      <c r="AW19" s="79"/>
      <c r="AX19" s="79"/>
      <c r="AY19" s="78"/>
      <c r="AZ19" s="671"/>
      <c r="BA19" s="596"/>
      <c r="BB19" s="79"/>
      <c r="BC19" s="79"/>
      <c r="BD19" s="79"/>
      <c r="BF19" s="76">
        <f t="shared" si="0"/>
        <v>0</v>
      </c>
      <c r="BG19" s="597">
        <f t="shared" si="1"/>
        <v>0</v>
      </c>
      <c r="BH19" s="673"/>
      <c r="BI19" s="79"/>
      <c r="BJ19" s="79"/>
      <c r="BK19" s="79"/>
      <c r="BL19" s="79"/>
      <c r="BM19" s="79"/>
      <c r="BN19" s="79"/>
      <c r="BO19" s="79"/>
      <c r="BP19" s="79"/>
      <c r="BQ19" s="79"/>
      <c r="BR19" s="79"/>
      <c r="BS19" s="671"/>
      <c r="BT19" s="598"/>
      <c r="BU19" s="81"/>
      <c r="BV19" s="79"/>
      <c r="BW19" s="595"/>
      <c r="BX19" s="672"/>
      <c r="BY19" s="79"/>
      <c r="BZ19" s="673"/>
      <c r="CA19" s="79"/>
      <c r="CB19" s="76">
        <f t="shared" si="2"/>
        <v>0</v>
      </c>
      <c r="CC19" s="597">
        <f t="shared" si="3"/>
        <v>0</v>
      </c>
    </row>
    <row r="20" spans="1:81" x14ac:dyDescent="0.2">
      <c r="A20" s="82" t="s">
        <v>40</v>
      </c>
      <c r="B20" s="77" t="s">
        <v>122</v>
      </c>
      <c r="C20" s="670"/>
      <c r="D20" s="78"/>
      <c r="E20" s="83" t="s">
        <v>749</v>
      </c>
      <c r="F20" s="79">
        <v>1</v>
      </c>
      <c r="G20" s="83" t="s">
        <v>749</v>
      </c>
      <c r="H20" s="83" t="s">
        <v>749</v>
      </c>
      <c r="I20" s="83" t="s">
        <v>749</v>
      </c>
      <c r="J20" s="83" t="s">
        <v>749</v>
      </c>
      <c r="K20" s="79">
        <v>1</v>
      </c>
      <c r="L20" s="79">
        <v>1</v>
      </c>
      <c r="M20" s="79">
        <v>1</v>
      </c>
      <c r="N20" s="79">
        <v>1</v>
      </c>
      <c r="O20" s="83" t="s">
        <v>749</v>
      </c>
      <c r="P20" s="83" t="s">
        <v>749</v>
      </c>
      <c r="Q20" s="83" t="s">
        <v>749</v>
      </c>
      <c r="R20" s="83" t="s">
        <v>749</v>
      </c>
      <c r="S20" s="83" t="s">
        <v>749</v>
      </c>
      <c r="T20" s="79">
        <v>1</v>
      </c>
      <c r="U20" s="83" t="s">
        <v>749</v>
      </c>
      <c r="V20" s="675" t="s">
        <v>749</v>
      </c>
      <c r="W20" s="670"/>
      <c r="X20" s="78"/>
      <c r="Y20" s="79">
        <v>1</v>
      </c>
      <c r="Z20" s="79">
        <v>1</v>
      </c>
      <c r="AA20" s="83" t="s">
        <v>749</v>
      </c>
      <c r="AB20" s="83" t="s">
        <v>749</v>
      </c>
      <c r="AC20" s="79">
        <v>1</v>
      </c>
      <c r="AD20" s="83" t="s">
        <v>749</v>
      </c>
      <c r="AE20" s="78"/>
      <c r="AF20" s="79">
        <v>1</v>
      </c>
      <c r="AG20" s="671"/>
      <c r="AH20" s="594"/>
      <c r="AI20" s="83" t="s">
        <v>749</v>
      </c>
      <c r="AJ20" s="599" t="s">
        <v>749</v>
      </c>
      <c r="AK20" s="670"/>
      <c r="AL20" s="78"/>
      <c r="AM20" s="79">
        <v>1</v>
      </c>
      <c r="AN20" s="79">
        <v>1</v>
      </c>
      <c r="AO20" s="83" t="s">
        <v>749</v>
      </c>
      <c r="AP20" s="675" t="s">
        <v>749</v>
      </c>
      <c r="AQ20" s="596">
        <v>1</v>
      </c>
      <c r="AR20" s="79">
        <v>1</v>
      </c>
      <c r="AS20" s="79">
        <v>1</v>
      </c>
      <c r="AT20" s="671">
        <v>1</v>
      </c>
      <c r="AU20" s="596">
        <v>1</v>
      </c>
      <c r="AV20" s="79">
        <v>1</v>
      </c>
      <c r="AW20" s="79">
        <v>1</v>
      </c>
      <c r="AX20" s="595">
        <v>1</v>
      </c>
      <c r="AY20" s="78"/>
      <c r="AZ20" s="671">
        <v>1</v>
      </c>
      <c r="BA20" s="672">
        <v>1</v>
      </c>
      <c r="BB20" s="79">
        <v>1</v>
      </c>
      <c r="BC20" s="79">
        <v>1</v>
      </c>
      <c r="BD20" s="671">
        <v>1</v>
      </c>
      <c r="BF20" s="76">
        <f t="shared" si="0"/>
        <v>25</v>
      </c>
      <c r="BG20" s="597">
        <f t="shared" si="1"/>
        <v>44</v>
      </c>
      <c r="BH20" s="673"/>
      <c r="BI20" s="79"/>
      <c r="BJ20" s="79"/>
      <c r="BK20" s="79"/>
      <c r="BL20" s="79"/>
      <c r="BM20" s="79"/>
      <c r="BN20" s="79"/>
      <c r="BO20" s="79"/>
      <c r="BP20" s="79"/>
      <c r="BQ20" s="79"/>
      <c r="BR20" s="79"/>
      <c r="BS20" s="671"/>
      <c r="BT20" s="598"/>
      <c r="BU20" s="81"/>
      <c r="BV20" s="79"/>
      <c r="BW20" s="595"/>
      <c r="BX20" s="672"/>
      <c r="BY20" s="79"/>
      <c r="BZ20" s="673"/>
      <c r="CA20" s="79"/>
      <c r="CB20" s="76">
        <f t="shared" si="2"/>
        <v>0</v>
      </c>
      <c r="CC20" s="597">
        <f t="shared" si="3"/>
        <v>0</v>
      </c>
    </row>
    <row r="21" spans="1:81" x14ac:dyDescent="0.2">
      <c r="A21" s="82" t="s">
        <v>41</v>
      </c>
      <c r="B21" s="77" t="s">
        <v>123</v>
      </c>
      <c r="C21" s="670"/>
      <c r="D21" s="78"/>
      <c r="E21" s="83" t="s">
        <v>749</v>
      </c>
      <c r="F21" s="79">
        <v>1</v>
      </c>
      <c r="G21" s="79"/>
      <c r="H21" s="80" t="s">
        <v>749</v>
      </c>
      <c r="I21" s="79"/>
      <c r="J21" s="83" t="s">
        <v>749</v>
      </c>
      <c r="K21" s="79"/>
      <c r="L21" s="79">
        <v>1</v>
      </c>
      <c r="M21" s="79"/>
      <c r="N21" s="79">
        <v>1</v>
      </c>
      <c r="O21" s="79"/>
      <c r="P21" s="79"/>
      <c r="Q21" s="79"/>
      <c r="R21" s="83" t="s">
        <v>749</v>
      </c>
      <c r="S21" s="83" t="s">
        <v>749</v>
      </c>
      <c r="T21" s="79">
        <v>1</v>
      </c>
      <c r="U21" s="80" t="s">
        <v>749</v>
      </c>
      <c r="V21" s="676"/>
      <c r="W21" s="670"/>
      <c r="X21" s="78"/>
      <c r="Y21" s="79"/>
      <c r="Z21" s="79">
        <v>1</v>
      </c>
      <c r="AA21" s="83" t="s">
        <v>749</v>
      </c>
      <c r="AB21" s="83" t="s">
        <v>749</v>
      </c>
      <c r="AC21" s="79">
        <v>1</v>
      </c>
      <c r="AD21" s="83" t="s">
        <v>749</v>
      </c>
      <c r="AE21" s="78"/>
      <c r="AF21" s="79">
        <v>1</v>
      </c>
      <c r="AG21" s="671"/>
      <c r="AH21" s="594"/>
      <c r="AI21" s="83" t="s">
        <v>749</v>
      </c>
      <c r="AJ21" s="599" t="s">
        <v>749</v>
      </c>
      <c r="AK21" s="670"/>
      <c r="AL21" s="78"/>
      <c r="AM21" s="80">
        <v>1</v>
      </c>
      <c r="AN21" s="79"/>
      <c r="AO21" s="79"/>
      <c r="AP21" s="671"/>
      <c r="AQ21" s="596">
        <v>1</v>
      </c>
      <c r="AR21" s="79">
        <v>1</v>
      </c>
      <c r="AS21" s="79">
        <v>1</v>
      </c>
      <c r="AT21" s="676">
        <v>1</v>
      </c>
      <c r="AU21" s="596">
        <v>1</v>
      </c>
      <c r="AV21" s="79">
        <v>1</v>
      </c>
      <c r="AW21" s="79">
        <v>1</v>
      </c>
      <c r="AX21" s="595">
        <v>1</v>
      </c>
      <c r="AY21" s="78"/>
      <c r="AZ21" s="676">
        <v>1</v>
      </c>
      <c r="BA21" s="672">
        <v>1</v>
      </c>
      <c r="BB21" s="79">
        <v>1</v>
      </c>
      <c r="BC21" s="79">
        <v>1</v>
      </c>
      <c r="BD21" s="671">
        <v>1</v>
      </c>
      <c r="BF21" s="76">
        <f t="shared" si="0"/>
        <v>21</v>
      </c>
      <c r="BG21" s="597">
        <f t="shared" si="1"/>
        <v>32</v>
      </c>
      <c r="BH21" s="673"/>
      <c r="BI21" s="79"/>
      <c r="BJ21" s="80"/>
      <c r="BK21" s="79"/>
      <c r="BL21" s="79"/>
      <c r="BM21" s="79"/>
      <c r="BN21" s="79"/>
      <c r="BO21" s="79"/>
      <c r="BP21" s="79"/>
      <c r="BQ21" s="79"/>
      <c r="BR21" s="80"/>
      <c r="BS21" s="671"/>
      <c r="BT21" s="598"/>
      <c r="BU21" s="81"/>
      <c r="BV21" s="79"/>
      <c r="BW21" s="595"/>
      <c r="BX21" s="677"/>
      <c r="BY21" s="79"/>
      <c r="BZ21" s="678"/>
      <c r="CA21" s="79"/>
      <c r="CB21" s="76">
        <f t="shared" si="2"/>
        <v>0</v>
      </c>
      <c r="CC21" s="597">
        <f t="shared" si="3"/>
        <v>0</v>
      </c>
    </row>
    <row r="22" spans="1:81" x14ac:dyDescent="0.2">
      <c r="A22" s="82" t="s">
        <v>542</v>
      </c>
      <c r="B22" s="77" t="s">
        <v>751</v>
      </c>
      <c r="C22" s="670"/>
      <c r="D22" s="78"/>
      <c r="E22" s="79"/>
      <c r="F22" s="79"/>
      <c r="G22" s="79"/>
      <c r="H22" s="79"/>
      <c r="I22" s="79">
        <v>1</v>
      </c>
      <c r="J22" s="79">
        <v>1</v>
      </c>
      <c r="K22" s="79"/>
      <c r="L22" s="79"/>
      <c r="M22" s="79"/>
      <c r="N22" s="79"/>
      <c r="O22" s="79"/>
      <c r="P22" s="79"/>
      <c r="Q22" s="79"/>
      <c r="R22" s="79"/>
      <c r="S22" s="79"/>
      <c r="T22" s="79"/>
      <c r="U22" s="79"/>
      <c r="V22" s="675" t="s">
        <v>749</v>
      </c>
      <c r="W22" s="670"/>
      <c r="X22" s="78"/>
      <c r="Y22" s="84"/>
      <c r="Z22" s="84"/>
      <c r="AA22" s="84"/>
      <c r="AB22" s="84"/>
      <c r="AC22" s="84"/>
      <c r="AD22" s="84"/>
      <c r="AE22" s="78"/>
      <c r="AF22" s="85" t="s">
        <v>749</v>
      </c>
      <c r="AG22" s="679"/>
      <c r="AH22" s="594"/>
      <c r="AI22" s="84"/>
      <c r="AJ22" s="600"/>
      <c r="AK22" s="670"/>
      <c r="AL22" s="78"/>
      <c r="AM22" s="84">
        <v>1</v>
      </c>
      <c r="AN22" s="84"/>
      <c r="AO22" s="84">
        <v>1</v>
      </c>
      <c r="AP22" s="679">
        <v>1</v>
      </c>
      <c r="AQ22" s="601">
        <v>1</v>
      </c>
      <c r="AR22" s="601">
        <v>1</v>
      </c>
      <c r="AS22" s="601">
        <v>1</v>
      </c>
      <c r="AT22" s="679">
        <v>1</v>
      </c>
      <c r="AU22" s="601">
        <v>1</v>
      </c>
      <c r="AV22" s="601">
        <v>1</v>
      </c>
      <c r="AW22" s="601">
        <v>1</v>
      </c>
      <c r="AX22" s="601">
        <v>1</v>
      </c>
      <c r="AY22" s="78"/>
      <c r="AZ22" s="679">
        <v>1</v>
      </c>
      <c r="BA22" s="680">
        <v>1</v>
      </c>
      <c r="BB22" s="84">
        <v>1</v>
      </c>
      <c r="BC22" s="84">
        <v>1</v>
      </c>
      <c r="BD22" s="679">
        <v>1</v>
      </c>
      <c r="BF22" s="76">
        <f t="shared" si="0"/>
        <v>18</v>
      </c>
      <c r="BG22" s="597">
        <f t="shared" si="1"/>
        <v>20</v>
      </c>
      <c r="BH22" s="673"/>
      <c r="BI22" s="79"/>
      <c r="BJ22" s="79"/>
      <c r="BK22" s="79"/>
      <c r="BL22" s="79"/>
      <c r="BM22" s="79"/>
      <c r="BN22" s="79"/>
      <c r="BO22" s="79"/>
      <c r="BP22" s="79"/>
      <c r="BQ22" s="79"/>
      <c r="BR22" s="79"/>
      <c r="BS22" s="671"/>
      <c r="BT22" s="598"/>
      <c r="BU22" s="81"/>
      <c r="BV22" s="79"/>
      <c r="BW22" s="595"/>
      <c r="BX22" s="672"/>
      <c r="BY22" s="79"/>
      <c r="BZ22" s="673"/>
      <c r="CA22" s="79"/>
      <c r="CB22" s="76">
        <f t="shared" si="2"/>
        <v>0</v>
      </c>
      <c r="CC22" s="597">
        <f t="shared" si="3"/>
        <v>0</v>
      </c>
    </row>
    <row r="23" spans="1:81" x14ac:dyDescent="0.2">
      <c r="A23" s="82" t="s">
        <v>385</v>
      </c>
      <c r="B23" s="77" t="s">
        <v>414</v>
      </c>
      <c r="C23" s="670"/>
      <c r="D23" s="78"/>
      <c r="E23" s="79"/>
      <c r="F23" s="79"/>
      <c r="G23" s="79"/>
      <c r="H23" s="80"/>
      <c r="I23" s="86">
        <v>1</v>
      </c>
      <c r="J23" s="84">
        <v>1</v>
      </c>
      <c r="K23" s="79"/>
      <c r="L23" s="79"/>
      <c r="M23" s="79"/>
      <c r="N23" s="79"/>
      <c r="O23" s="79"/>
      <c r="P23" s="79"/>
      <c r="Q23" s="79"/>
      <c r="R23" s="79"/>
      <c r="S23" s="79"/>
      <c r="T23" s="79"/>
      <c r="U23" s="79"/>
      <c r="V23" s="675" t="s">
        <v>749</v>
      </c>
      <c r="W23" s="670"/>
      <c r="X23" s="78"/>
      <c r="Y23" s="84"/>
      <c r="Z23" s="84"/>
      <c r="AA23" s="84"/>
      <c r="AB23" s="84"/>
      <c r="AC23" s="84"/>
      <c r="AD23" s="84"/>
      <c r="AE23" s="78"/>
      <c r="AF23" s="85" t="s">
        <v>749</v>
      </c>
      <c r="AG23" s="679"/>
      <c r="AH23" s="594"/>
      <c r="AI23" s="84"/>
      <c r="AJ23" s="600"/>
      <c r="AK23" s="670"/>
      <c r="AL23" s="78"/>
      <c r="AM23" s="84">
        <v>1</v>
      </c>
      <c r="AN23" s="84"/>
      <c r="AO23" s="85" t="s">
        <v>749</v>
      </c>
      <c r="AP23" s="681" t="s">
        <v>749</v>
      </c>
      <c r="AQ23" s="601">
        <v>1</v>
      </c>
      <c r="AR23" s="601">
        <v>1</v>
      </c>
      <c r="AS23" s="601">
        <v>1</v>
      </c>
      <c r="AT23" s="679">
        <v>1</v>
      </c>
      <c r="AU23" s="601">
        <v>1</v>
      </c>
      <c r="AV23" s="601">
        <v>1</v>
      </c>
      <c r="AW23" s="601">
        <v>1</v>
      </c>
      <c r="AX23" s="601">
        <v>1</v>
      </c>
      <c r="AY23" s="78"/>
      <c r="AZ23" s="679">
        <v>1</v>
      </c>
      <c r="BA23" s="680">
        <v>1</v>
      </c>
      <c r="BB23" s="84">
        <v>1</v>
      </c>
      <c r="BC23" s="84">
        <v>1</v>
      </c>
      <c r="BD23" s="679">
        <v>1</v>
      </c>
      <c r="BF23" s="76">
        <f t="shared" si="0"/>
        <v>16</v>
      </c>
      <c r="BG23" s="597">
        <f t="shared" si="1"/>
        <v>20</v>
      </c>
      <c r="BH23" s="673"/>
      <c r="BI23" s="79"/>
      <c r="BJ23" s="79"/>
      <c r="BK23" s="79"/>
      <c r="BL23" s="79"/>
      <c r="BM23" s="79"/>
      <c r="BN23" s="79"/>
      <c r="BO23" s="79"/>
      <c r="BP23" s="79"/>
      <c r="BQ23" s="79"/>
      <c r="BR23" s="79"/>
      <c r="BS23" s="671"/>
      <c r="BT23" s="598"/>
      <c r="BU23" s="81"/>
      <c r="BV23" s="79"/>
      <c r="BW23" s="595"/>
      <c r="BX23" s="672"/>
      <c r="BY23" s="79"/>
      <c r="BZ23" s="673"/>
      <c r="CA23" s="79"/>
      <c r="CB23" s="76">
        <f t="shared" si="2"/>
        <v>0</v>
      </c>
      <c r="CC23" s="597">
        <f t="shared" si="3"/>
        <v>0</v>
      </c>
    </row>
    <row r="24" spans="1:81" x14ac:dyDescent="0.2">
      <c r="A24" s="82" t="s">
        <v>552</v>
      </c>
      <c r="B24" s="77" t="s">
        <v>752</v>
      </c>
      <c r="C24" s="670"/>
      <c r="D24" s="78"/>
      <c r="E24" s="79"/>
      <c r="F24" s="79"/>
      <c r="G24" s="79"/>
      <c r="H24" s="79"/>
      <c r="I24" s="79"/>
      <c r="J24" s="79">
        <v>1</v>
      </c>
      <c r="K24" s="79"/>
      <c r="L24" s="79"/>
      <c r="M24" s="79"/>
      <c r="N24" s="79"/>
      <c r="O24" s="79"/>
      <c r="P24" s="79"/>
      <c r="Q24" s="79"/>
      <c r="R24" s="79"/>
      <c r="S24" s="79"/>
      <c r="T24" s="79"/>
      <c r="U24" s="80"/>
      <c r="V24" s="676"/>
      <c r="W24" s="670"/>
      <c r="X24" s="78"/>
      <c r="Y24" s="84"/>
      <c r="Z24" s="84"/>
      <c r="AA24" s="84"/>
      <c r="AB24" s="84"/>
      <c r="AC24" s="84"/>
      <c r="AD24" s="86"/>
      <c r="AE24" s="78"/>
      <c r="AF24" s="85" t="s">
        <v>749</v>
      </c>
      <c r="AG24" s="679"/>
      <c r="AH24" s="594"/>
      <c r="AI24" s="84"/>
      <c r="AJ24" s="600"/>
      <c r="AK24" s="670"/>
      <c r="AL24" s="78"/>
      <c r="AM24" s="84">
        <v>1</v>
      </c>
      <c r="AN24" s="84"/>
      <c r="AO24" s="84"/>
      <c r="AP24" s="679"/>
      <c r="AQ24" s="601">
        <v>1</v>
      </c>
      <c r="AR24" s="601">
        <v>1</v>
      </c>
      <c r="AS24" s="601">
        <v>1</v>
      </c>
      <c r="AT24" s="679">
        <v>1</v>
      </c>
      <c r="AU24" s="601">
        <v>1</v>
      </c>
      <c r="AV24" s="601">
        <v>1</v>
      </c>
      <c r="AW24" s="601">
        <v>1</v>
      </c>
      <c r="AX24" s="601">
        <v>1</v>
      </c>
      <c r="AY24" s="78"/>
      <c r="AZ24" s="682">
        <v>1</v>
      </c>
      <c r="BA24" s="683">
        <v>1</v>
      </c>
      <c r="BB24" s="86">
        <v>1</v>
      </c>
      <c r="BC24" s="86">
        <v>1</v>
      </c>
      <c r="BD24" s="682">
        <v>1</v>
      </c>
      <c r="BF24" s="76">
        <f t="shared" si="0"/>
        <v>15</v>
      </c>
      <c r="BG24" s="597">
        <f t="shared" si="1"/>
        <v>16</v>
      </c>
      <c r="BH24" s="673"/>
      <c r="BI24" s="79"/>
      <c r="BJ24" s="79"/>
      <c r="BK24" s="79"/>
      <c r="BL24" s="79"/>
      <c r="BM24" s="79"/>
      <c r="BN24" s="79"/>
      <c r="BO24" s="79"/>
      <c r="BP24" s="79"/>
      <c r="BQ24" s="79"/>
      <c r="BR24" s="79"/>
      <c r="BS24" s="671"/>
      <c r="BT24" s="598"/>
      <c r="BU24" s="81"/>
      <c r="BV24" s="79"/>
      <c r="BW24" s="595"/>
      <c r="BX24" s="672"/>
      <c r="BY24" s="79"/>
      <c r="BZ24" s="673"/>
      <c r="CA24" s="79"/>
      <c r="CB24" s="76">
        <f t="shared" si="2"/>
        <v>0</v>
      </c>
      <c r="CC24" s="597">
        <f t="shared" si="3"/>
        <v>0</v>
      </c>
    </row>
    <row r="25" spans="1:81" x14ac:dyDescent="0.2">
      <c r="A25" s="82" t="s">
        <v>386</v>
      </c>
      <c r="B25" s="77" t="s">
        <v>415</v>
      </c>
      <c r="C25" s="670"/>
      <c r="D25" s="78"/>
      <c r="E25" s="79"/>
      <c r="F25" s="79"/>
      <c r="G25" s="79"/>
      <c r="H25" s="79"/>
      <c r="I25" s="83"/>
      <c r="J25" s="84">
        <v>1</v>
      </c>
      <c r="K25" s="79"/>
      <c r="L25" s="79"/>
      <c r="M25" s="79"/>
      <c r="N25" s="79"/>
      <c r="O25" s="79"/>
      <c r="P25" s="79"/>
      <c r="Q25" s="79"/>
      <c r="R25" s="79"/>
      <c r="S25" s="79"/>
      <c r="T25" s="79"/>
      <c r="U25" s="79"/>
      <c r="V25" s="675"/>
      <c r="W25" s="670"/>
      <c r="X25" s="78"/>
      <c r="Y25" s="84"/>
      <c r="Z25" s="84"/>
      <c r="AA25" s="84"/>
      <c r="AB25" s="84"/>
      <c r="AC25" s="84"/>
      <c r="AD25" s="84"/>
      <c r="AE25" s="78"/>
      <c r="AF25" s="85" t="s">
        <v>749</v>
      </c>
      <c r="AG25" s="679"/>
      <c r="AH25" s="594"/>
      <c r="AI25" s="84"/>
      <c r="AJ25" s="600"/>
      <c r="AK25" s="670"/>
      <c r="AL25" s="78"/>
      <c r="AM25" s="84">
        <v>1</v>
      </c>
      <c r="AN25" s="84"/>
      <c r="AO25" s="84"/>
      <c r="AP25" s="679"/>
      <c r="AQ25" s="601">
        <v>1</v>
      </c>
      <c r="AR25" s="601">
        <v>1</v>
      </c>
      <c r="AS25" s="601">
        <v>1</v>
      </c>
      <c r="AT25" s="679">
        <v>1</v>
      </c>
      <c r="AU25" s="601">
        <v>1</v>
      </c>
      <c r="AV25" s="601">
        <v>1</v>
      </c>
      <c r="AW25" s="601">
        <v>1</v>
      </c>
      <c r="AX25" s="601">
        <v>1</v>
      </c>
      <c r="AY25" s="78"/>
      <c r="AZ25" s="679">
        <v>1</v>
      </c>
      <c r="BA25" s="680">
        <v>1</v>
      </c>
      <c r="BB25" s="84">
        <v>1</v>
      </c>
      <c r="BC25" s="84">
        <v>1</v>
      </c>
      <c r="BD25" s="679">
        <v>1</v>
      </c>
      <c r="BF25" s="76">
        <f t="shared" si="0"/>
        <v>15</v>
      </c>
      <c r="BG25" s="597">
        <f t="shared" si="1"/>
        <v>16</v>
      </c>
      <c r="BH25" s="673"/>
      <c r="BI25" s="79"/>
      <c r="BJ25" s="79"/>
      <c r="BK25" s="79"/>
      <c r="BL25" s="79"/>
      <c r="BM25" s="79"/>
      <c r="BN25" s="79"/>
      <c r="BO25" s="79"/>
      <c r="BP25" s="79"/>
      <c r="BQ25" s="79"/>
      <c r="BR25" s="79"/>
      <c r="BS25" s="671"/>
      <c r="BT25" s="598"/>
      <c r="BU25" s="81"/>
      <c r="BV25" s="79"/>
      <c r="BW25" s="595"/>
      <c r="BX25" s="672"/>
      <c r="BY25" s="79"/>
      <c r="BZ25" s="673"/>
      <c r="CA25" s="79"/>
      <c r="CB25" s="76">
        <f t="shared" si="2"/>
        <v>0</v>
      </c>
      <c r="CC25" s="597">
        <f t="shared" si="3"/>
        <v>0</v>
      </c>
    </row>
    <row r="26" spans="1:81" x14ac:dyDescent="0.2">
      <c r="A26" s="82" t="s">
        <v>44</v>
      </c>
      <c r="B26" s="77" t="s">
        <v>126</v>
      </c>
      <c r="C26" s="670"/>
      <c r="D26" s="78"/>
      <c r="E26" s="79"/>
      <c r="F26" s="79"/>
      <c r="G26" s="79"/>
      <c r="H26" s="79"/>
      <c r="I26" s="83" t="s">
        <v>749</v>
      </c>
      <c r="J26" s="83" t="s">
        <v>749</v>
      </c>
      <c r="K26" s="79"/>
      <c r="L26" s="79"/>
      <c r="M26" s="79"/>
      <c r="N26" s="79"/>
      <c r="O26" s="79"/>
      <c r="P26" s="79"/>
      <c r="Q26" s="79"/>
      <c r="R26" s="79"/>
      <c r="S26" s="79"/>
      <c r="T26" s="79"/>
      <c r="U26" s="79"/>
      <c r="V26" s="675" t="s">
        <v>749</v>
      </c>
      <c r="W26" s="670"/>
      <c r="X26" s="78"/>
      <c r="Y26" s="84"/>
      <c r="Z26" s="84"/>
      <c r="AA26" s="84"/>
      <c r="AB26" s="84"/>
      <c r="AC26" s="84"/>
      <c r="AD26" s="84"/>
      <c r="AE26" s="78"/>
      <c r="AF26" s="85" t="s">
        <v>749</v>
      </c>
      <c r="AG26" s="679"/>
      <c r="AH26" s="594"/>
      <c r="AI26" s="84"/>
      <c r="AJ26" s="600"/>
      <c r="AK26" s="670"/>
      <c r="AL26" s="78"/>
      <c r="AM26" s="85" t="s">
        <v>749</v>
      </c>
      <c r="AN26" s="84"/>
      <c r="AO26" s="84"/>
      <c r="AP26" s="679"/>
      <c r="AQ26" s="602" t="s">
        <v>749</v>
      </c>
      <c r="AR26" s="602" t="s">
        <v>749</v>
      </c>
      <c r="AS26" s="602" t="s">
        <v>749</v>
      </c>
      <c r="AT26" s="681" t="s">
        <v>749</v>
      </c>
      <c r="AU26" s="602" t="s">
        <v>749</v>
      </c>
      <c r="AV26" s="602" t="s">
        <v>749</v>
      </c>
      <c r="AW26" s="602" t="s">
        <v>749</v>
      </c>
      <c r="AX26" s="602" t="s">
        <v>749</v>
      </c>
      <c r="AY26" s="78"/>
      <c r="AZ26" s="681" t="s">
        <v>749</v>
      </c>
      <c r="BA26" s="684" t="s">
        <v>749</v>
      </c>
      <c r="BB26" s="85" t="s">
        <v>749</v>
      </c>
      <c r="BC26" s="85" t="s">
        <v>749</v>
      </c>
      <c r="BD26" s="681" t="s">
        <v>749</v>
      </c>
      <c r="BF26" s="76">
        <f t="shared" si="0"/>
        <v>0</v>
      </c>
      <c r="BG26" s="597">
        <f t="shared" si="1"/>
        <v>18</v>
      </c>
      <c r="BH26" s="673"/>
      <c r="BI26" s="79"/>
      <c r="BJ26" s="79"/>
      <c r="BK26" s="79"/>
      <c r="BL26" s="79"/>
      <c r="BM26" s="79"/>
      <c r="BN26" s="79"/>
      <c r="BO26" s="79"/>
      <c r="BP26" s="79"/>
      <c r="BQ26" s="79"/>
      <c r="BR26" s="79"/>
      <c r="BS26" s="671"/>
      <c r="BT26" s="598"/>
      <c r="BU26" s="81"/>
      <c r="BV26" s="79"/>
      <c r="BW26" s="595"/>
      <c r="BX26" s="672"/>
      <c r="BY26" s="79"/>
      <c r="BZ26" s="673"/>
      <c r="CA26" s="79"/>
      <c r="CB26" s="76">
        <f t="shared" si="2"/>
        <v>0</v>
      </c>
      <c r="CC26" s="597">
        <f t="shared" si="3"/>
        <v>0</v>
      </c>
    </row>
    <row r="27" spans="1:81" x14ac:dyDescent="0.2">
      <c r="A27" s="82" t="s">
        <v>569</v>
      </c>
      <c r="B27" s="77" t="s">
        <v>753</v>
      </c>
      <c r="C27" s="670"/>
      <c r="D27" s="78"/>
      <c r="E27" s="79"/>
      <c r="F27" s="79"/>
      <c r="G27" s="79"/>
      <c r="H27" s="79"/>
      <c r="I27" s="79"/>
      <c r="J27" s="79"/>
      <c r="K27" s="79"/>
      <c r="L27" s="79"/>
      <c r="M27" s="79"/>
      <c r="N27" s="79"/>
      <c r="O27" s="79"/>
      <c r="P27" s="79"/>
      <c r="Q27" s="79"/>
      <c r="R27" s="79"/>
      <c r="S27" s="79"/>
      <c r="T27" s="79"/>
      <c r="U27" s="79"/>
      <c r="V27" s="671"/>
      <c r="W27" s="670"/>
      <c r="X27" s="78"/>
      <c r="Y27" s="79"/>
      <c r="Z27" s="79"/>
      <c r="AA27" s="79"/>
      <c r="AB27" s="79"/>
      <c r="AC27" s="79"/>
      <c r="AD27" s="79"/>
      <c r="AE27" s="78"/>
      <c r="AF27" s="79"/>
      <c r="AG27" s="671"/>
      <c r="AH27" s="594"/>
      <c r="AI27" s="79"/>
      <c r="AJ27" s="595"/>
      <c r="AK27" s="670"/>
      <c r="AL27" s="78"/>
      <c r="AM27" s="79"/>
      <c r="AN27" s="79"/>
      <c r="AO27" s="79"/>
      <c r="AP27" s="671"/>
      <c r="AQ27" s="596"/>
      <c r="AR27" s="79"/>
      <c r="AS27" s="79"/>
      <c r="AT27" s="595"/>
      <c r="AU27" s="672"/>
      <c r="AV27" s="79"/>
      <c r="AW27" s="79"/>
      <c r="AX27" s="79"/>
      <c r="AY27" s="78"/>
      <c r="AZ27" s="671"/>
      <c r="BA27" s="596"/>
      <c r="BB27" s="79"/>
      <c r="BC27" s="79"/>
      <c r="BD27" s="79"/>
      <c r="BF27" s="76">
        <f t="shared" si="0"/>
        <v>0</v>
      </c>
      <c r="BG27" s="597">
        <f t="shared" si="1"/>
        <v>0</v>
      </c>
      <c r="BH27" s="673"/>
      <c r="BI27" s="79"/>
      <c r="BJ27" s="79"/>
      <c r="BK27" s="79"/>
      <c r="BL27" s="79"/>
      <c r="BM27" s="79"/>
      <c r="BN27" s="79"/>
      <c r="BO27" s="79"/>
      <c r="BP27" s="79"/>
      <c r="BQ27" s="79"/>
      <c r="BR27" s="79"/>
      <c r="BS27" s="671"/>
      <c r="BT27" s="598"/>
      <c r="BU27" s="81"/>
      <c r="BV27" s="79"/>
      <c r="BW27" s="595"/>
      <c r="BX27" s="672"/>
      <c r="BY27" s="79"/>
      <c r="BZ27" s="673"/>
      <c r="CA27" s="79"/>
      <c r="CB27" s="76">
        <f t="shared" si="2"/>
        <v>0</v>
      </c>
      <c r="CC27" s="597">
        <f t="shared" si="3"/>
        <v>0</v>
      </c>
    </row>
    <row r="28" spans="1:81" x14ac:dyDescent="0.2">
      <c r="A28" s="82" t="s">
        <v>575</v>
      </c>
      <c r="B28" s="77" t="s">
        <v>754</v>
      </c>
      <c r="C28" s="670"/>
      <c r="D28" s="78"/>
      <c r="E28" s="79"/>
      <c r="F28" s="79"/>
      <c r="G28" s="79"/>
      <c r="H28" s="79"/>
      <c r="I28" s="79"/>
      <c r="J28" s="79"/>
      <c r="K28" s="79"/>
      <c r="L28" s="79"/>
      <c r="M28" s="79"/>
      <c r="N28" s="79"/>
      <c r="O28" s="79"/>
      <c r="P28" s="79"/>
      <c r="Q28" s="79"/>
      <c r="R28" s="79"/>
      <c r="S28" s="79"/>
      <c r="T28" s="79"/>
      <c r="U28" s="79"/>
      <c r="V28" s="671"/>
      <c r="W28" s="670"/>
      <c r="X28" s="78"/>
      <c r="Y28" s="79"/>
      <c r="Z28" s="79"/>
      <c r="AA28" s="79"/>
      <c r="AB28" s="79"/>
      <c r="AC28" s="79"/>
      <c r="AD28" s="79"/>
      <c r="AE28" s="78"/>
      <c r="AF28" s="79"/>
      <c r="AG28" s="671"/>
      <c r="AH28" s="594"/>
      <c r="AI28" s="79"/>
      <c r="AJ28" s="595"/>
      <c r="AK28" s="670"/>
      <c r="AL28" s="78"/>
      <c r="AM28" s="79"/>
      <c r="AN28" s="79"/>
      <c r="AO28" s="79"/>
      <c r="AP28" s="671"/>
      <c r="AQ28" s="596"/>
      <c r="AR28" s="79"/>
      <c r="AS28" s="79"/>
      <c r="AT28" s="595"/>
      <c r="AU28" s="672"/>
      <c r="AV28" s="79"/>
      <c r="AW28" s="79"/>
      <c r="AX28" s="79"/>
      <c r="AY28" s="78"/>
      <c r="AZ28" s="671"/>
      <c r="BA28" s="596"/>
      <c r="BB28" s="79"/>
      <c r="BC28" s="79"/>
      <c r="BD28" s="79"/>
      <c r="BF28" s="76">
        <f t="shared" si="0"/>
        <v>0</v>
      </c>
      <c r="BG28" s="597">
        <f t="shared" si="1"/>
        <v>0</v>
      </c>
      <c r="BH28" s="673"/>
      <c r="BI28" s="79"/>
      <c r="BJ28" s="79"/>
      <c r="BK28" s="79"/>
      <c r="BL28" s="79"/>
      <c r="BM28" s="79"/>
      <c r="BN28" s="79"/>
      <c r="BO28" s="79"/>
      <c r="BP28" s="79"/>
      <c r="BQ28" s="79"/>
      <c r="BR28" s="79"/>
      <c r="BS28" s="671"/>
      <c r="BT28" s="598"/>
      <c r="BU28" s="81"/>
      <c r="BV28" s="79"/>
      <c r="BW28" s="595"/>
      <c r="BX28" s="672"/>
      <c r="BY28" s="79"/>
      <c r="BZ28" s="673"/>
      <c r="CA28" s="79"/>
      <c r="CB28" s="76">
        <f t="shared" si="2"/>
        <v>0</v>
      </c>
      <c r="CC28" s="597">
        <f t="shared" si="3"/>
        <v>0</v>
      </c>
    </row>
    <row r="29" spans="1:81" x14ac:dyDescent="0.2">
      <c r="A29" s="76" t="s">
        <v>45</v>
      </c>
      <c r="B29" s="77" t="s">
        <v>127</v>
      </c>
      <c r="C29" s="670"/>
      <c r="D29" s="78"/>
      <c r="E29" s="79"/>
      <c r="F29" s="79"/>
      <c r="G29" s="79"/>
      <c r="H29" s="79"/>
      <c r="I29" s="79"/>
      <c r="J29" s="80"/>
      <c r="K29" s="80"/>
      <c r="L29" s="79"/>
      <c r="M29" s="79"/>
      <c r="N29" s="79"/>
      <c r="O29" s="79"/>
      <c r="P29" s="79"/>
      <c r="Q29" s="79"/>
      <c r="R29" s="79"/>
      <c r="S29" s="79"/>
      <c r="T29" s="79"/>
      <c r="U29" s="79"/>
      <c r="V29" s="671"/>
      <c r="W29" s="670"/>
      <c r="X29" s="78"/>
      <c r="Y29" s="79"/>
      <c r="Z29" s="80"/>
      <c r="AA29" s="80"/>
      <c r="AB29" s="80"/>
      <c r="AC29" s="80"/>
      <c r="AD29" s="80"/>
      <c r="AE29" s="78"/>
      <c r="AF29" s="79"/>
      <c r="AG29" s="671"/>
      <c r="AH29" s="594"/>
      <c r="AI29" s="79"/>
      <c r="AJ29" s="595"/>
      <c r="AK29" s="670"/>
      <c r="AL29" s="78"/>
      <c r="AM29" s="79"/>
      <c r="AN29" s="79"/>
      <c r="AO29" s="79"/>
      <c r="AP29" s="671"/>
      <c r="AQ29" s="596"/>
      <c r="AR29" s="79"/>
      <c r="AS29" s="79"/>
      <c r="AT29" s="595"/>
      <c r="AU29" s="672"/>
      <c r="AV29" s="79"/>
      <c r="AW29" s="79"/>
      <c r="AX29" s="79"/>
      <c r="AY29" s="78"/>
      <c r="AZ29" s="671"/>
      <c r="BA29" s="596"/>
      <c r="BB29" s="79"/>
      <c r="BC29" s="79"/>
      <c r="BD29" s="79"/>
      <c r="BF29" s="76">
        <f t="shared" si="0"/>
        <v>0</v>
      </c>
      <c r="BG29" s="597">
        <f t="shared" si="1"/>
        <v>0</v>
      </c>
      <c r="BH29" s="673"/>
      <c r="BI29" s="83"/>
      <c r="BJ29" s="83"/>
      <c r="BK29" s="83"/>
      <c r="BL29" s="83"/>
      <c r="BM29" s="83"/>
      <c r="BN29" s="83"/>
      <c r="BO29" s="83"/>
      <c r="BP29" s="83"/>
      <c r="BQ29" s="83"/>
      <c r="BR29" s="83"/>
      <c r="BS29" s="671"/>
      <c r="BT29" s="598"/>
      <c r="BU29" s="81"/>
      <c r="BV29" s="83"/>
      <c r="BW29" s="599"/>
      <c r="BX29" s="674"/>
      <c r="BY29" s="83"/>
      <c r="BZ29" s="673"/>
      <c r="CA29" s="79"/>
      <c r="CB29" s="76">
        <f t="shared" si="2"/>
        <v>0</v>
      </c>
      <c r="CC29" s="597">
        <f t="shared" si="3"/>
        <v>0</v>
      </c>
    </row>
    <row r="30" spans="1:81" x14ac:dyDescent="0.2">
      <c r="A30" s="76" t="s">
        <v>46</v>
      </c>
      <c r="B30" s="77" t="s">
        <v>128</v>
      </c>
      <c r="C30" s="670"/>
      <c r="D30" s="78"/>
      <c r="E30" s="79"/>
      <c r="F30" s="79"/>
      <c r="G30" s="79"/>
      <c r="H30" s="79"/>
      <c r="I30" s="79"/>
      <c r="J30" s="79"/>
      <c r="K30" s="79"/>
      <c r="L30" s="79"/>
      <c r="M30" s="79"/>
      <c r="N30" s="79"/>
      <c r="O30" s="79"/>
      <c r="P30" s="79"/>
      <c r="Q30" s="79"/>
      <c r="R30" s="79"/>
      <c r="S30" s="79"/>
      <c r="T30" s="79"/>
      <c r="U30" s="79"/>
      <c r="V30" s="671"/>
      <c r="W30" s="670"/>
      <c r="X30" s="78"/>
      <c r="Y30" s="79"/>
      <c r="Z30" s="79"/>
      <c r="AA30" s="79"/>
      <c r="AB30" s="79"/>
      <c r="AC30" s="79"/>
      <c r="AD30" s="79"/>
      <c r="AE30" s="78"/>
      <c r="AF30" s="79"/>
      <c r="AG30" s="671"/>
      <c r="AH30" s="594"/>
      <c r="AI30" s="79"/>
      <c r="AJ30" s="595"/>
      <c r="AK30" s="670"/>
      <c r="AL30" s="78"/>
      <c r="AM30" s="79"/>
      <c r="AN30" s="79"/>
      <c r="AO30" s="79"/>
      <c r="AP30" s="671"/>
      <c r="AQ30" s="596"/>
      <c r="AR30" s="79"/>
      <c r="AS30" s="79"/>
      <c r="AT30" s="595"/>
      <c r="AU30" s="672"/>
      <c r="AV30" s="79"/>
      <c r="AW30" s="79"/>
      <c r="AX30" s="79"/>
      <c r="AY30" s="78"/>
      <c r="AZ30" s="671"/>
      <c r="BA30" s="596"/>
      <c r="BB30" s="79"/>
      <c r="BC30" s="79"/>
      <c r="BD30" s="79"/>
      <c r="BF30" s="76">
        <f t="shared" si="0"/>
        <v>0</v>
      </c>
      <c r="BG30" s="597">
        <f t="shared" si="1"/>
        <v>0</v>
      </c>
      <c r="BH30" s="673"/>
      <c r="BI30" s="83"/>
      <c r="BJ30" s="83"/>
      <c r="BK30" s="83"/>
      <c r="BL30" s="79"/>
      <c r="BM30" s="79"/>
      <c r="BN30" s="83"/>
      <c r="BO30" s="83"/>
      <c r="BP30" s="83"/>
      <c r="BQ30" s="83"/>
      <c r="BR30" s="83"/>
      <c r="BS30" s="675"/>
      <c r="BT30" s="598"/>
      <c r="BU30" s="81"/>
      <c r="BV30" s="83"/>
      <c r="BW30" s="599"/>
      <c r="BX30" s="674"/>
      <c r="BY30" s="83"/>
      <c r="BZ30" s="673"/>
      <c r="CA30" s="79"/>
      <c r="CB30" s="76">
        <f t="shared" si="2"/>
        <v>0</v>
      </c>
      <c r="CC30" s="597">
        <f t="shared" si="3"/>
        <v>0</v>
      </c>
    </row>
    <row r="31" spans="1:81" x14ac:dyDescent="0.2">
      <c r="A31" s="76" t="s">
        <v>47</v>
      </c>
      <c r="B31" s="77" t="s">
        <v>129</v>
      </c>
      <c r="C31" s="670"/>
      <c r="D31" s="78"/>
      <c r="E31" s="79"/>
      <c r="F31" s="79"/>
      <c r="G31" s="79"/>
      <c r="H31" s="79"/>
      <c r="I31" s="79"/>
      <c r="J31" s="79"/>
      <c r="K31" s="79"/>
      <c r="L31" s="79"/>
      <c r="M31" s="79"/>
      <c r="N31" s="79"/>
      <c r="O31" s="79"/>
      <c r="P31" s="79"/>
      <c r="Q31" s="79"/>
      <c r="R31" s="79"/>
      <c r="S31" s="79"/>
      <c r="T31" s="79"/>
      <c r="U31" s="79"/>
      <c r="V31" s="671"/>
      <c r="W31" s="670"/>
      <c r="X31" s="78"/>
      <c r="Y31" s="79"/>
      <c r="Z31" s="79"/>
      <c r="AA31" s="79"/>
      <c r="AB31" s="79"/>
      <c r="AC31" s="79"/>
      <c r="AD31" s="79"/>
      <c r="AE31" s="78"/>
      <c r="AF31" s="79"/>
      <c r="AG31" s="671"/>
      <c r="AH31" s="594"/>
      <c r="AI31" s="79"/>
      <c r="AJ31" s="595"/>
      <c r="AK31" s="670"/>
      <c r="AL31" s="78"/>
      <c r="AM31" s="79"/>
      <c r="AN31" s="79"/>
      <c r="AO31" s="79"/>
      <c r="AP31" s="671"/>
      <c r="AQ31" s="596"/>
      <c r="AR31" s="79"/>
      <c r="AS31" s="79"/>
      <c r="AT31" s="595"/>
      <c r="AU31" s="672"/>
      <c r="AV31" s="79"/>
      <c r="AW31" s="79"/>
      <c r="AX31" s="79"/>
      <c r="AY31" s="78"/>
      <c r="AZ31" s="671"/>
      <c r="BA31" s="596"/>
      <c r="BB31" s="79"/>
      <c r="BC31" s="79"/>
      <c r="BD31" s="79"/>
      <c r="BF31" s="76">
        <f t="shared" si="0"/>
        <v>0</v>
      </c>
      <c r="BG31" s="597">
        <f t="shared" si="1"/>
        <v>0</v>
      </c>
      <c r="BH31" s="673"/>
      <c r="BI31" s="79"/>
      <c r="BJ31" s="79"/>
      <c r="BK31" s="79"/>
      <c r="BL31" s="83"/>
      <c r="BM31" s="83"/>
      <c r="BN31" s="83"/>
      <c r="BO31" s="79"/>
      <c r="BP31" s="79"/>
      <c r="BQ31" s="83"/>
      <c r="BR31" s="83"/>
      <c r="BS31" s="675"/>
      <c r="BT31" s="598"/>
      <c r="BU31" s="81"/>
      <c r="BV31" s="83"/>
      <c r="BW31" s="599"/>
      <c r="BX31" s="674"/>
      <c r="BY31" s="83"/>
      <c r="BZ31" s="673"/>
      <c r="CA31" s="79"/>
      <c r="CB31" s="76">
        <f t="shared" si="2"/>
        <v>0</v>
      </c>
      <c r="CC31" s="597">
        <f t="shared" si="3"/>
        <v>0</v>
      </c>
    </row>
    <row r="32" spans="1:81" x14ac:dyDescent="0.2">
      <c r="A32" s="76" t="s">
        <v>48</v>
      </c>
      <c r="B32" s="77" t="s">
        <v>130</v>
      </c>
      <c r="C32" s="670"/>
      <c r="D32" s="78"/>
      <c r="E32" s="83" t="s">
        <v>749</v>
      </c>
      <c r="F32" s="79">
        <v>1</v>
      </c>
      <c r="G32" s="83" t="s">
        <v>749</v>
      </c>
      <c r="H32" s="83" t="s">
        <v>749</v>
      </c>
      <c r="I32" s="79">
        <v>1</v>
      </c>
      <c r="J32" s="79">
        <v>1</v>
      </c>
      <c r="K32" s="79">
        <v>1</v>
      </c>
      <c r="L32" s="79">
        <v>1</v>
      </c>
      <c r="M32" s="79">
        <v>1</v>
      </c>
      <c r="N32" s="79">
        <v>1</v>
      </c>
      <c r="O32" s="79">
        <v>1</v>
      </c>
      <c r="P32" s="83" t="s">
        <v>749</v>
      </c>
      <c r="Q32" s="83" t="s">
        <v>749</v>
      </c>
      <c r="R32" s="83" t="s">
        <v>749</v>
      </c>
      <c r="S32" s="83" t="s">
        <v>749</v>
      </c>
      <c r="T32" s="79">
        <v>1</v>
      </c>
      <c r="U32" s="83" t="s">
        <v>749</v>
      </c>
      <c r="V32" s="79">
        <v>1</v>
      </c>
      <c r="W32" s="670"/>
      <c r="X32" s="78"/>
      <c r="Y32" s="79">
        <v>1</v>
      </c>
      <c r="Z32" s="79">
        <v>1</v>
      </c>
      <c r="AA32" s="83" t="s">
        <v>749</v>
      </c>
      <c r="AB32" s="83" t="s">
        <v>749</v>
      </c>
      <c r="AC32" s="79">
        <v>1</v>
      </c>
      <c r="AD32" s="83" t="s">
        <v>749</v>
      </c>
      <c r="AE32" s="78"/>
      <c r="AF32" s="79">
        <v>1</v>
      </c>
      <c r="AG32" s="671"/>
      <c r="AH32" s="594"/>
      <c r="AI32" s="83" t="s">
        <v>749</v>
      </c>
      <c r="AJ32" s="599" t="s">
        <v>749</v>
      </c>
      <c r="AK32" s="670"/>
      <c r="AL32" s="78"/>
      <c r="AM32" s="79">
        <v>1</v>
      </c>
      <c r="AN32" s="79">
        <v>1</v>
      </c>
      <c r="AO32" s="79">
        <v>1</v>
      </c>
      <c r="AP32" s="671">
        <v>1</v>
      </c>
      <c r="AQ32" s="596">
        <v>1</v>
      </c>
      <c r="AR32" s="79">
        <v>1</v>
      </c>
      <c r="AS32" s="79">
        <v>1</v>
      </c>
      <c r="AT32" s="671">
        <v>1</v>
      </c>
      <c r="AU32" s="596">
        <v>1</v>
      </c>
      <c r="AV32" s="79">
        <v>1</v>
      </c>
      <c r="AW32" s="79">
        <v>1</v>
      </c>
      <c r="AX32" s="79">
        <v>1</v>
      </c>
      <c r="AY32" s="78"/>
      <c r="AZ32" s="671">
        <v>1</v>
      </c>
      <c r="BA32" s="672">
        <v>1</v>
      </c>
      <c r="BB32" s="79">
        <v>1</v>
      </c>
      <c r="BC32" s="79">
        <v>1</v>
      </c>
      <c r="BD32" s="79">
        <v>1</v>
      </c>
      <c r="BF32" s="76">
        <f t="shared" si="0"/>
        <v>31</v>
      </c>
      <c r="BG32" s="597">
        <f t="shared" si="1"/>
        <v>44</v>
      </c>
      <c r="BH32" s="673"/>
      <c r="BI32" s="79"/>
      <c r="BJ32" s="79"/>
      <c r="BK32" s="79"/>
      <c r="BL32" s="79"/>
      <c r="BM32" s="79"/>
      <c r="BN32" s="79"/>
      <c r="BO32" s="79"/>
      <c r="BP32" s="79"/>
      <c r="BQ32" s="79"/>
      <c r="BR32" s="79"/>
      <c r="BS32" s="671"/>
      <c r="BT32" s="598"/>
      <c r="BU32" s="81"/>
      <c r="BV32" s="79"/>
      <c r="BW32" s="595"/>
      <c r="BX32" s="672"/>
      <c r="BY32" s="79"/>
      <c r="BZ32" s="673"/>
      <c r="CA32" s="79"/>
      <c r="CB32" s="76">
        <f t="shared" si="2"/>
        <v>0</v>
      </c>
      <c r="CC32" s="597">
        <f t="shared" si="3"/>
        <v>0</v>
      </c>
    </row>
    <row r="33" spans="1:81" x14ac:dyDescent="0.2">
      <c r="A33" s="76" t="s">
        <v>49</v>
      </c>
      <c r="B33" s="77" t="s">
        <v>131</v>
      </c>
      <c r="C33" s="670"/>
      <c r="D33" s="78"/>
      <c r="E33" s="79"/>
      <c r="F33" s="79"/>
      <c r="G33" s="79"/>
      <c r="H33" s="79"/>
      <c r="I33" s="79"/>
      <c r="J33" s="79"/>
      <c r="K33" s="79"/>
      <c r="L33" s="79"/>
      <c r="M33" s="79"/>
      <c r="N33" s="79"/>
      <c r="O33" s="79"/>
      <c r="P33" s="79"/>
      <c r="Q33" s="79"/>
      <c r="R33" s="79"/>
      <c r="S33" s="79"/>
      <c r="T33" s="79"/>
      <c r="U33" s="79"/>
      <c r="V33" s="671"/>
      <c r="W33" s="670"/>
      <c r="X33" s="78"/>
      <c r="Y33" s="79"/>
      <c r="Z33" s="79"/>
      <c r="AA33" s="79"/>
      <c r="AB33" s="79"/>
      <c r="AC33" s="79"/>
      <c r="AD33" s="79"/>
      <c r="AE33" s="78"/>
      <c r="AF33" s="79"/>
      <c r="AG33" s="671"/>
      <c r="AH33" s="594"/>
      <c r="AI33" s="79"/>
      <c r="AJ33" s="595"/>
      <c r="AK33" s="670"/>
      <c r="AL33" s="78"/>
      <c r="AM33" s="79"/>
      <c r="AN33" s="79"/>
      <c r="AO33" s="79"/>
      <c r="AP33" s="671"/>
      <c r="AQ33" s="596"/>
      <c r="AR33" s="79"/>
      <c r="AS33" s="79"/>
      <c r="AT33" s="595"/>
      <c r="AU33" s="672"/>
      <c r="AV33" s="79"/>
      <c r="AW33" s="79"/>
      <c r="AX33" s="79"/>
      <c r="AY33" s="78"/>
      <c r="AZ33" s="671"/>
      <c r="BA33" s="596"/>
      <c r="BB33" s="79"/>
      <c r="BC33" s="79"/>
      <c r="BD33" s="79"/>
      <c r="BF33" s="76">
        <f t="shared" si="0"/>
        <v>0</v>
      </c>
      <c r="BG33" s="597">
        <f t="shared" si="1"/>
        <v>0</v>
      </c>
      <c r="BH33" s="673"/>
      <c r="BI33" s="79"/>
      <c r="BJ33" s="79"/>
      <c r="BK33" s="79"/>
      <c r="BL33" s="79"/>
      <c r="BM33" s="79"/>
      <c r="BN33" s="79"/>
      <c r="BO33" s="79"/>
      <c r="BP33" s="79"/>
      <c r="BQ33" s="79"/>
      <c r="BR33" s="79"/>
      <c r="BS33" s="671"/>
      <c r="BT33" s="598"/>
      <c r="BU33" s="81"/>
      <c r="BV33" s="79"/>
      <c r="BW33" s="595"/>
      <c r="BX33" s="672"/>
      <c r="BY33" s="79"/>
      <c r="BZ33" s="673"/>
      <c r="CA33" s="79"/>
      <c r="CB33" s="76">
        <f t="shared" si="2"/>
        <v>0</v>
      </c>
      <c r="CC33" s="597">
        <f t="shared" si="3"/>
        <v>0</v>
      </c>
    </row>
    <row r="34" spans="1:81" x14ac:dyDescent="0.2">
      <c r="A34" s="76" t="s">
        <v>50</v>
      </c>
      <c r="B34" s="77" t="s">
        <v>132</v>
      </c>
      <c r="C34" s="670"/>
      <c r="D34" s="78"/>
      <c r="E34" s="83" t="s">
        <v>749</v>
      </c>
      <c r="F34" s="79">
        <v>1</v>
      </c>
      <c r="G34" s="83" t="s">
        <v>749</v>
      </c>
      <c r="H34" s="83" t="s">
        <v>749</v>
      </c>
      <c r="I34" s="83" t="s">
        <v>749</v>
      </c>
      <c r="J34" s="83" t="s">
        <v>749</v>
      </c>
      <c r="K34" s="83">
        <v>1</v>
      </c>
      <c r="L34" s="83">
        <v>1</v>
      </c>
      <c r="M34" s="83">
        <v>1</v>
      </c>
      <c r="N34" s="83">
        <v>1</v>
      </c>
      <c r="O34" s="83" t="s">
        <v>749</v>
      </c>
      <c r="P34" s="83" t="s">
        <v>749</v>
      </c>
      <c r="Q34" s="83" t="s">
        <v>749</v>
      </c>
      <c r="R34" s="83" t="s">
        <v>749</v>
      </c>
      <c r="S34" s="83" t="s">
        <v>749</v>
      </c>
      <c r="T34" s="79">
        <v>1</v>
      </c>
      <c r="U34" s="83" t="s">
        <v>749</v>
      </c>
      <c r="V34" s="671">
        <v>1</v>
      </c>
      <c r="W34" s="670"/>
      <c r="X34" s="78"/>
      <c r="Y34" s="79">
        <v>1</v>
      </c>
      <c r="Z34" s="79">
        <v>1</v>
      </c>
      <c r="AA34" s="83" t="s">
        <v>749</v>
      </c>
      <c r="AB34" s="83" t="s">
        <v>749</v>
      </c>
      <c r="AC34" s="79">
        <v>1</v>
      </c>
      <c r="AD34" s="83" t="s">
        <v>749</v>
      </c>
      <c r="AE34" s="78"/>
      <c r="AF34" s="79">
        <v>1</v>
      </c>
      <c r="AG34" s="675"/>
      <c r="AH34" s="594"/>
      <c r="AI34" s="83" t="s">
        <v>749</v>
      </c>
      <c r="AJ34" s="599" t="s">
        <v>749</v>
      </c>
      <c r="AK34" s="670"/>
      <c r="AL34" s="78"/>
      <c r="AM34" s="79">
        <v>1</v>
      </c>
      <c r="AN34" s="79">
        <v>1</v>
      </c>
      <c r="AO34" s="79">
        <v>1</v>
      </c>
      <c r="AP34" s="671">
        <v>1</v>
      </c>
      <c r="AQ34" s="596">
        <v>1</v>
      </c>
      <c r="AR34" s="83" t="s">
        <v>749</v>
      </c>
      <c r="AS34" s="83" t="s">
        <v>749</v>
      </c>
      <c r="AT34" s="595">
        <v>1</v>
      </c>
      <c r="AU34" s="672">
        <v>1</v>
      </c>
      <c r="AV34" s="83" t="s">
        <v>749</v>
      </c>
      <c r="AW34" s="83" t="s">
        <v>749</v>
      </c>
      <c r="AX34" s="79">
        <v>1</v>
      </c>
      <c r="AY34" s="78"/>
      <c r="AZ34" s="671">
        <v>1</v>
      </c>
      <c r="BA34" s="596">
        <v>1</v>
      </c>
      <c r="BB34" s="83" t="s">
        <v>749</v>
      </c>
      <c r="BC34" s="83" t="s">
        <v>749</v>
      </c>
      <c r="BD34" s="79">
        <v>1</v>
      </c>
      <c r="BF34" s="76">
        <f t="shared" si="0"/>
        <v>22</v>
      </c>
      <c r="BG34" s="597">
        <f t="shared" si="1"/>
        <v>44</v>
      </c>
      <c r="BH34" s="673"/>
      <c r="BI34" s="79"/>
      <c r="BJ34" s="79"/>
      <c r="BK34" s="79"/>
      <c r="BL34" s="79"/>
      <c r="BM34" s="79"/>
      <c r="BN34" s="79"/>
      <c r="BO34" s="79"/>
      <c r="BP34" s="79"/>
      <c r="BQ34" s="79"/>
      <c r="BR34" s="79"/>
      <c r="BS34" s="671"/>
      <c r="BT34" s="598"/>
      <c r="BU34" s="81"/>
      <c r="BV34" s="79"/>
      <c r="BW34" s="595"/>
      <c r="BX34" s="672"/>
      <c r="BY34" s="79"/>
      <c r="BZ34" s="673"/>
      <c r="CA34" s="79"/>
      <c r="CB34" s="76">
        <f t="shared" si="2"/>
        <v>0</v>
      </c>
      <c r="CC34" s="597">
        <f t="shared" si="3"/>
        <v>0</v>
      </c>
    </row>
    <row r="35" spans="1:81" x14ac:dyDescent="0.2">
      <c r="A35" s="76" t="s">
        <v>51</v>
      </c>
      <c r="B35" s="77" t="s">
        <v>133</v>
      </c>
      <c r="C35" s="670"/>
      <c r="D35" s="78"/>
      <c r="E35" s="83" t="s">
        <v>749</v>
      </c>
      <c r="F35" s="79">
        <v>1</v>
      </c>
      <c r="G35" s="79"/>
      <c r="H35" s="83" t="s">
        <v>749</v>
      </c>
      <c r="I35" s="79"/>
      <c r="J35" s="83" t="s">
        <v>749</v>
      </c>
      <c r="K35" s="79"/>
      <c r="L35" s="79">
        <v>1</v>
      </c>
      <c r="M35" s="79"/>
      <c r="N35" s="79">
        <v>1</v>
      </c>
      <c r="O35" s="79"/>
      <c r="P35" s="79"/>
      <c r="Q35" s="79"/>
      <c r="R35" s="83" t="s">
        <v>749</v>
      </c>
      <c r="S35" s="83" t="s">
        <v>749</v>
      </c>
      <c r="T35" s="79">
        <v>1</v>
      </c>
      <c r="U35" s="83" t="s">
        <v>749</v>
      </c>
      <c r="V35" s="671"/>
      <c r="W35" s="670"/>
      <c r="X35" s="78"/>
      <c r="Y35" s="79"/>
      <c r="Z35" s="79">
        <v>1</v>
      </c>
      <c r="AA35" s="83" t="s">
        <v>749</v>
      </c>
      <c r="AB35" s="83" t="s">
        <v>749</v>
      </c>
      <c r="AC35" s="79">
        <v>1</v>
      </c>
      <c r="AD35" s="83" t="s">
        <v>749</v>
      </c>
      <c r="AE35" s="78"/>
      <c r="AF35" s="79">
        <v>1</v>
      </c>
      <c r="AG35" s="675"/>
      <c r="AH35" s="594"/>
      <c r="AI35" s="83" t="s">
        <v>749</v>
      </c>
      <c r="AJ35" s="599" t="s">
        <v>749</v>
      </c>
      <c r="AK35" s="670"/>
      <c r="AL35" s="78"/>
      <c r="AM35" s="79">
        <v>1</v>
      </c>
      <c r="AN35" s="79"/>
      <c r="AO35" s="79"/>
      <c r="AP35" s="671"/>
      <c r="AQ35" s="596">
        <v>1</v>
      </c>
      <c r="AR35" s="83" t="s">
        <v>749</v>
      </c>
      <c r="AS35" s="83" t="s">
        <v>749</v>
      </c>
      <c r="AT35" s="599">
        <v>1</v>
      </c>
      <c r="AU35" s="672">
        <v>1</v>
      </c>
      <c r="AV35" s="83" t="s">
        <v>749</v>
      </c>
      <c r="AW35" s="83" t="s">
        <v>749</v>
      </c>
      <c r="AX35" s="79">
        <v>1</v>
      </c>
      <c r="AY35" s="78"/>
      <c r="AZ35" s="671">
        <v>1</v>
      </c>
      <c r="BA35" s="596">
        <v>1</v>
      </c>
      <c r="BB35" s="83" t="s">
        <v>749</v>
      </c>
      <c r="BC35" s="83" t="s">
        <v>749</v>
      </c>
      <c r="BD35" s="79">
        <v>1</v>
      </c>
      <c r="BF35" s="76">
        <f t="shared" si="0"/>
        <v>15</v>
      </c>
      <c r="BG35" s="597">
        <f t="shared" si="1"/>
        <v>32</v>
      </c>
      <c r="BH35" s="673"/>
      <c r="BI35" s="79"/>
      <c r="BJ35" s="79"/>
      <c r="BK35" s="79"/>
      <c r="BL35" s="79"/>
      <c r="BM35" s="79"/>
      <c r="BN35" s="79"/>
      <c r="BO35" s="79"/>
      <c r="BP35" s="79"/>
      <c r="BQ35" s="79"/>
      <c r="BR35" s="79"/>
      <c r="BS35" s="671"/>
      <c r="BT35" s="598"/>
      <c r="BU35" s="81"/>
      <c r="BV35" s="79"/>
      <c r="BW35" s="595"/>
      <c r="BX35" s="672"/>
      <c r="BY35" s="79"/>
      <c r="BZ35" s="673"/>
      <c r="CA35" s="79"/>
      <c r="CB35" s="76">
        <f t="shared" si="2"/>
        <v>0</v>
      </c>
      <c r="CC35" s="597">
        <f t="shared" si="3"/>
        <v>0</v>
      </c>
    </row>
    <row r="36" spans="1:81" x14ac:dyDescent="0.2">
      <c r="A36" s="76" t="s">
        <v>52</v>
      </c>
      <c r="B36" s="77" t="s">
        <v>755</v>
      </c>
      <c r="C36" s="670"/>
      <c r="D36" s="78"/>
      <c r="E36" s="83" t="s">
        <v>749</v>
      </c>
      <c r="F36" s="83" t="s">
        <v>749</v>
      </c>
      <c r="G36" s="83" t="s">
        <v>749</v>
      </c>
      <c r="H36" s="83" t="s">
        <v>749</v>
      </c>
      <c r="I36" s="83" t="s">
        <v>749</v>
      </c>
      <c r="J36" s="83" t="s">
        <v>749</v>
      </c>
      <c r="K36" s="83" t="s">
        <v>749</v>
      </c>
      <c r="L36" s="83" t="s">
        <v>749</v>
      </c>
      <c r="M36" s="83" t="s">
        <v>749</v>
      </c>
      <c r="N36" s="83" t="s">
        <v>749</v>
      </c>
      <c r="O36" s="83" t="s">
        <v>749</v>
      </c>
      <c r="P36" s="83" t="s">
        <v>749</v>
      </c>
      <c r="Q36" s="83" t="s">
        <v>749</v>
      </c>
      <c r="R36" s="83" t="s">
        <v>749</v>
      </c>
      <c r="S36" s="83" t="s">
        <v>749</v>
      </c>
      <c r="T36" s="83" t="s">
        <v>749</v>
      </c>
      <c r="U36" s="83" t="s">
        <v>749</v>
      </c>
      <c r="V36" s="675" t="s">
        <v>749</v>
      </c>
      <c r="W36" s="670"/>
      <c r="X36" s="78"/>
      <c r="Y36" s="83" t="s">
        <v>749</v>
      </c>
      <c r="Z36" s="83" t="s">
        <v>749</v>
      </c>
      <c r="AA36" s="83" t="s">
        <v>749</v>
      </c>
      <c r="AB36" s="83" t="s">
        <v>749</v>
      </c>
      <c r="AC36" s="83" t="s">
        <v>749</v>
      </c>
      <c r="AD36" s="83" t="s">
        <v>749</v>
      </c>
      <c r="AE36" s="78"/>
      <c r="AF36" s="83" t="s">
        <v>749</v>
      </c>
      <c r="AG36" s="671"/>
      <c r="AH36" s="594"/>
      <c r="AI36" s="83" t="s">
        <v>749</v>
      </c>
      <c r="AJ36" s="599" t="s">
        <v>749</v>
      </c>
      <c r="AK36" s="670"/>
      <c r="AL36" s="78"/>
      <c r="AM36" s="83" t="s">
        <v>749</v>
      </c>
      <c r="AN36" s="83" t="s">
        <v>749</v>
      </c>
      <c r="AO36" s="83" t="s">
        <v>749</v>
      </c>
      <c r="AP36" s="675" t="s">
        <v>749</v>
      </c>
      <c r="AQ36" s="603" t="s">
        <v>749</v>
      </c>
      <c r="AR36" s="83" t="s">
        <v>749</v>
      </c>
      <c r="AS36" s="83" t="s">
        <v>749</v>
      </c>
      <c r="AT36" s="599" t="s">
        <v>749</v>
      </c>
      <c r="AU36" s="674" t="s">
        <v>749</v>
      </c>
      <c r="AV36" s="83" t="s">
        <v>749</v>
      </c>
      <c r="AW36" s="83" t="s">
        <v>749</v>
      </c>
      <c r="AX36" s="83" t="s">
        <v>749</v>
      </c>
      <c r="AY36" s="78"/>
      <c r="AZ36" s="675" t="s">
        <v>749</v>
      </c>
      <c r="BA36" s="603" t="s">
        <v>749</v>
      </c>
      <c r="BB36" s="83" t="s">
        <v>749</v>
      </c>
      <c r="BC36" s="83" t="s">
        <v>749</v>
      </c>
      <c r="BD36" s="83" t="s">
        <v>749</v>
      </c>
      <c r="BF36" s="76">
        <f t="shared" si="0"/>
        <v>0</v>
      </c>
      <c r="BG36" s="597">
        <f t="shared" si="1"/>
        <v>44</v>
      </c>
      <c r="BH36" s="673"/>
      <c r="BI36" s="79"/>
      <c r="BJ36" s="79"/>
      <c r="BK36" s="79"/>
      <c r="BL36" s="79"/>
      <c r="BM36" s="79"/>
      <c r="BN36" s="79"/>
      <c r="BO36" s="79"/>
      <c r="BP36" s="79"/>
      <c r="BQ36" s="79"/>
      <c r="BR36" s="79"/>
      <c r="BS36" s="671"/>
      <c r="BT36" s="598"/>
      <c r="BU36" s="81"/>
      <c r="BV36" s="79"/>
      <c r="BW36" s="595"/>
      <c r="BX36" s="672"/>
      <c r="BY36" s="79"/>
      <c r="BZ36" s="673"/>
      <c r="CA36" s="79"/>
      <c r="CB36" s="76">
        <f t="shared" si="2"/>
        <v>0</v>
      </c>
      <c r="CC36" s="597">
        <f t="shared" si="3"/>
        <v>0</v>
      </c>
    </row>
    <row r="37" spans="1:81" x14ac:dyDescent="0.2">
      <c r="A37" s="76" t="s">
        <v>53</v>
      </c>
      <c r="B37" s="77" t="s">
        <v>756</v>
      </c>
      <c r="C37" s="670"/>
      <c r="D37" s="78"/>
      <c r="E37" s="83" t="s">
        <v>749</v>
      </c>
      <c r="F37" s="83" t="s">
        <v>749</v>
      </c>
      <c r="G37" s="79"/>
      <c r="H37" s="83" t="s">
        <v>749</v>
      </c>
      <c r="I37" s="79"/>
      <c r="J37" s="83" t="s">
        <v>749</v>
      </c>
      <c r="K37" s="79"/>
      <c r="L37" s="83" t="s">
        <v>749</v>
      </c>
      <c r="M37" s="79"/>
      <c r="N37" s="83" t="s">
        <v>749</v>
      </c>
      <c r="O37" s="79"/>
      <c r="P37" s="79"/>
      <c r="Q37" s="79"/>
      <c r="R37" s="83" t="s">
        <v>749</v>
      </c>
      <c r="S37" s="83" t="s">
        <v>749</v>
      </c>
      <c r="T37" s="83" t="s">
        <v>749</v>
      </c>
      <c r="U37" s="83" t="s">
        <v>749</v>
      </c>
      <c r="V37" s="671"/>
      <c r="W37" s="670"/>
      <c r="X37" s="78"/>
      <c r="Y37" s="79"/>
      <c r="Z37" s="83" t="s">
        <v>749</v>
      </c>
      <c r="AA37" s="83" t="s">
        <v>749</v>
      </c>
      <c r="AB37" s="83" t="s">
        <v>749</v>
      </c>
      <c r="AC37" s="83" t="s">
        <v>749</v>
      </c>
      <c r="AD37" s="83" t="s">
        <v>749</v>
      </c>
      <c r="AE37" s="78"/>
      <c r="AF37" s="83" t="s">
        <v>749</v>
      </c>
      <c r="AG37" s="671"/>
      <c r="AH37" s="594"/>
      <c r="AI37" s="83" t="s">
        <v>749</v>
      </c>
      <c r="AJ37" s="599" t="s">
        <v>749</v>
      </c>
      <c r="AK37" s="670"/>
      <c r="AL37" s="78"/>
      <c r="AM37" s="83" t="s">
        <v>749</v>
      </c>
      <c r="AN37" s="79"/>
      <c r="AO37" s="79"/>
      <c r="AP37" s="671"/>
      <c r="AQ37" s="603" t="s">
        <v>749</v>
      </c>
      <c r="AR37" s="83" t="s">
        <v>749</v>
      </c>
      <c r="AS37" s="83" t="s">
        <v>749</v>
      </c>
      <c r="AT37" s="599" t="s">
        <v>749</v>
      </c>
      <c r="AU37" s="674" t="s">
        <v>749</v>
      </c>
      <c r="AV37" s="83" t="s">
        <v>749</v>
      </c>
      <c r="AW37" s="83" t="s">
        <v>749</v>
      </c>
      <c r="AX37" s="83" t="s">
        <v>749</v>
      </c>
      <c r="AY37" s="78"/>
      <c r="AZ37" s="675" t="s">
        <v>749</v>
      </c>
      <c r="BA37" s="603" t="s">
        <v>749</v>
      </c>
      <c r="BB37" s="83" t="s">
        <v>749</v>
      </c>
      <c r="BC37" s="83" t="s">
        <v>749</v>
      </c>
      <c r="BD37" s="83" t="s">
        <v>749</v>
      </c>
      <c r="BF37" s="76">
        <f t="shared" si="0"/>
        <v>0</v>
      </c>
      <c r="BG37" s="597">
        <f t="shared" si="1"/>
        <v>32</v>
      </c>
      <c r="BH37" s="673"/>
      <c r="BI37" s="79"/>
      <c r="BJ37" s="79"/>
      <c r="BK37" s="79"/>
      <c r="BL37" s="79"/>
      <c r="BM37" s="79"/>
      <c r="BN37" s="79"/>
      <c r="BO37" s="79"/>
      <c r="BP37" s="79"/>
      <c r="BQ37" s="79"/>
      <c r="BR37" s="79"/>
      <c r="BS37" s="671"/>
      <c r="BT37" s="598"/>
      <c r="BU37" s="81"/>
      <c r="BV37" s="79"/>
      <c r="BW37" s="595"/>
      <c r="BX37" s="672"/>
      <c r="BY37" s="79"/>
      <c r="BZ37" s="673"/>
      <c r="CA37" s="79"/>
      <c r="CB37" s="76">
        <f t="shared" si="2"/>
        <v>0</v>
      </c>
      <c r="CC37" s="597">
        <f t="shared" si="3"/>
        <v>0</v>
      </c>
    </row>
    <row r="38" spans="1:81" x14ac:dyDescent="0.2">
      <c r="A38" s="76" t="s">
        <v>387</v>
      </c>
      <c r="B38" s="77" t="s">
        <v>757</v>
      </c>
      <c r="C38" s="670"/>
      <c r="D38" s="78"/>
      <c r="E38" s="83" t="s">
        <v>749</v>
      </c>
      <c r="F38" s="83" t="s">
        <v>749</v>
      </c>
      <c r="G38" s="83" t="s">
        <v>749</v>
      </c>
      <c r="H38" s="83" t="s">
        <v>749</v>
      </c>
      <c r="I38" s="83" t="s">
        <v>749</v>
      </c>
      <c r="J38" s="83" t="s">
        <v>749</v>
      </c>
      <c r="K38" s="83" t="s">
        <v>749</v>
      </c>
      <c r="L38" s="83" t="s">
        <v>749</v>
      </c>
      <c r="M38" s="83" t="s">
        <v>749</v>
      </c>
      <c r="N38" s="83" t="s">
        <v>749</v>
      </c>
      <c r="O38" s="83" t="s">
        <v>749</v>
      </c>
      <c r="P38" s="83" t="s">
        <v>749</v>
      </c>
      <c r="Q38" s="83" t="s">
        <v>749</v>
      </c>
      <c r="R38" s="83" t="s">
        <v>749</v>
      </c>
      <c r="S38" s="83" t="s">
        <v>749</v>
      </c>
      <c r="T38" s="83" t="s">
        <v>749</v>
      </c>
      <c r="U38" s="83" t="s">
        <v>749</v>
      </c>
      <c r="V38" s="675" t="s">
        <v>749</v>
      </c>
      <c r="W38" s="670"/>
      <c r="X38" s="78"/>
      <c r="Y38" s="83" t="s">
        <v>749</v>
      </c>
      <c r="Z38" s="83" t="s">
        <v>749</v>
      </c>
      <c r="AA38" s="83" t="s">
        <v>749</v>
      </c>
      <c r="AB38" s="83" t="s">
        <v>749</v>
      </c>
      <c r="AC38" s="83" t="s">
        <v>749</v>
      </c>
      <c r="AD38" s="83" t="s">
        <v>749</v>
      </c>
      <c r="AE38" s="78"/>
      <c r="AF38" s="83" t="s">
        <v>749</v>
      </c>
      <c r="AG38" s="671"/>
      <c r="AH38" s="594"/>
      <c r="AI38" s="83" t="s">
        <v>749</v>
      </c>
      <c r="AJ38" s="599" t="s">
        <v>749</v>
      </c>
      <c r="AK38" s="670"/>
      <c r="AL38" s="78"/>
      <c r="AM38" s="83" t="s">
        <v>749</v>
      </c>
      <c r="AN38" s="83" t="s">
        <v>749</v>
      </c>
      <c r="AO38" s="83" t="s">
        <v>749</v>
      </c>
      <c r="AP38" s="675" t="s">
        <v>749</v>
      </c>
      <c r="AQ38" s="603" t="s">
        <v>749</v>
      </c>
      <c r="AR38" s="83" t="s">
        <v>749</v>
      </c>
      <c r="AS38" s="83" t="s">
        <v>749</v>
      </c>
      <c r="AT38" s="599" t="s">
        <v>749</v>
      </c>
      <c r="AU38" s="674" t="s">
        <v>749</v>
      </c>
      <c r="AV38" s="83" t="s">
        <v>749</v>
      </c>
      <c r="AW38" s="83" t="s">
        <v>749</v>
      </c>
      <c r="AX38" s="83" t="s">
        <v>749</v>
      </c>
      <c r="AY38" s="78"/>
      <c r="AZ38" s="675" t="s">
        <v>749</v>
      </c>
      <c r="BA38" s="603" t="s">
        <v>749</v>
      </c>
      <c r="BB38" s="83" t="s">
        <v>749</v>
      </c>
      <c r="BC38" s="83" t="s">
        <v>749</v>
      </c>
      <c r="BD38" s="83" t="s">
        <v>749</v>
      </c>
      <c r="BF38" s="76">
        <f t="shared" si="0"/>
        <v>0</v>
      </c>
      <c r="BG38" s="597">
        <f t="shared" si="1"/>
        <v>44</v>
      </c>
      <c r="BH38" s="673"/>
      <c r="BI38" s="79"/>
      <c r="BJ38" s="79"/>
      <c r="BK38" s="79"/>
      <c r="BL38" s="79"/>
      <c r="BM38" s="79"/>
      <c r="BN38" s="79"/>
      <c r="BO38" s="79"/>
      <c r="BP38" s="79"/>
      <c r="BQ38" s="79"/>
      <c r="BR38" s="79"/>
      <c r="BS38" s="671"/>
      <c r="BT38" s="598"/>
      <c r="BU38" s="81"/>
      <c r="BV38" s="79"/>
      <c r="BW38" s="595"/>
      <c r="BX38" s="672"/>
      <c r="BY38" s="79"/>
      <c r="BZ38" s="673"/>
      <c r="CA38" s="79"/>
      <c r="CB38" s="76">
        <f t="shared" si="2"/>
        <v>0</v>
      </c>
      <c r="CC38" s="597">
        <f t="shared" si="3"/>
        <v>0</v>
      </c>
    </row>
    <row r="39" spans="1:81" x14ac:dyDescent="0.2">
      <c r="A39" s="76" t="s">
        <v>388</v>
      </c>
      <c r="B39" s="77" t="s">
        <v>758</v>
      </c>
      <c r="C39" s="670"/>
      <c r="D39" s="78"/>
      <c r="E39" s="83" t="s">
        <v>749</v>
      </c>
      <c r="F39" s="83" t="s">
        <v>749</v>
      </c>
      <c r="G39" s="79"/>
      <c r="H39" s="83" t="s">
        <v>749</v>
      </c>
      <c r="I39" s="79"/>
      <c r="J39" s="83" t="s">
        <v>749</v>
      </c>
      <c r="K39" s="79"/>
      <c r="L39" s="83" t="s">
        <v>749</v>
      </c>
      <c r="M39" s="79"/>
      <c r="N39" s="83" t="s">
        <v>749</v>
      </c>
      <c r="O39" s="79"/>
      <c r="P39" s="79"/>
      <c r="Q39" s="79"/>
      <c r="R39" s="83" t="s">
        <v>749</v>
      </c>
      <c r="S39" s="83" t="s">
        <v>749</v>
      </c>
      <c r="T39" s="83" t="s">
        <v>749</v>
      </c>
      <c r="U39" s="83" t="s">
        <v>749</v>
      </c>
      <c r="V39" s="671"/>
      <c r="W39" s="670"/>
      <c r="X39" s="78"/>
      <c r="Y39" s="79"/>
      <c r="Z39" s="83" t="s">
        <v>749</v>
      </c>
      <c r="AA39" s="83" t="s">
        <v>749</v>
      </c>
      <c r="AB39" s="83" t="s">
        <v>749</v>
      </c>
      <c r="AC39" s="83" t="s">
        <v>749</v>
      </c>
      <c r="AD39" s="83" t="s">
        <v>749</v>
      </c>
      <c r="AE39" s="78"/>
      <c r="AF39" s="83" t="s">
        <v>749</v>
      </c>
      <c r="AG39" s="671"/>
      <c r="AH39" s="594"/>
      <c r="AI39" s="83" t="s">
        <v>749</v>
      </c>
      <c r="AJ39" s="599" t="s">
        <v>749</v>
      </c>
      <c r="AK39" s="670"/>
      <c r="AL39" s="78"/>
      <c r="AM39" s="83" t="s">
        <v>749</v>
      </c>
      <c r="AN39" s="79"/>
      <c r="AO39" s="79"/>
      <c r="AP39" s="671"/>
      <c r="AQ39" s="603" t="s">
        <v>749</v>
      </c>
      <c r="AR39" s="83" t="s">
        <v>749</v>
      </c>
      <c r="AS39" s="83" t="s">
        <v>749</v>
      </c>
      <c r="AT39" s="599" t="s">
        <v>749</v>
      </c>
      <c r="AU39" s="674" t="s">
        <v>749</v>
      </c>
      <c r="AV39" s="83" t="s">
        <v>749</v>
      </c>
      <c r="AW39" s="83" t="s">
        <v>749</v>
      </c>
      <c r="AX39" s="83" t="s">
        <v>749</v>
      </c>
      <c r="AY39" s="78"/>
      <c r="AZ39" s="675" t="s">
        <v>749</v>
      </c>
      <c r="BA39" s="603" t="s">
        <v>749</v>
      </c>
      <c r="BB39" s="83" t="s">
        <v>749</v>
      </c>
      <c r="BC39" s="83" t="s">
        <v>749</v>
      </c>
      <c r="BD39" s="83" t="s">
        <v>749</v>
      </c>
      <c r="BF39" s="76">
        <f t="shared" si="0"/>
        <v>0</v>
      </c>
      <c r="BG39" s="597">
        <f t="shared" si="1"/>
        <v>32</v>
      </c>
      <c r="BH39" s="673"/>
      <c r="BI39" s="79"/>
      <c r="BJ39" s="79"/>
      <c r="BK39" s="79"/>
      <c r="BL39" s="79"/>
      <c r="BM39" s="79"/>
      <c r="BN39" s="79"/>
      <c r="BO39" s="79"/>
      <c r="BP39" s="79"/>
      <c r="BQ39" s="79"/>
      <c r="BR39" s="79"/>
      <c r="BS39" s="671"/>
      <c r="BT39" s="598"/>
      <c r="BU39" s="81"/>
      <c r="BV39" s="79"/>
      <c r="BW39" s="595"/>
      <c r="BX39" s="672"/>
      <c r="BY39" s="79"/>
      <c r="BZ39" s="673"/>
      <c r="CA39" s="79"/>
      <c r="CB39" s="76">
        <f t="shared" si="2"/>
        <v>0</v>
      </c>
      <c r="CC39" s="597">
        <f t="shared" si="3"/>
        <v>0</v>
      </c>
    </row>
    <row r="40" spans="1:81" x14ac:dyDescent="0.2">
      <c r="A40" s="76" t="s">
        <v>54</v>
      </c>
      <c r="B40" s="77" t="s">
        <v>759</v>
      </c>
      <c r="C40" s="670"/>
      <c r="D40" s="78"/>
      <c r="E40" s="83" t="s">
        <v>749</v>
      </c>
      <c r="F40" s="83" t="s">
        <v>749</v>
      </c>
      <c r="G40" s="83" t="s">
        <v>749</v>
      </c>
      <c r="H40" s="83" t="s">
        <v>749</v>
      </c>
      <c r="I40" s="83" t="s">
        <v>749</v>
      </c>
      <c r="J40" s="83" t="s">
        <v>749</v>
      </c>
      <c r="K40" s="83" t="s">
        <v>749</v>
      </c>
      <c r="L40" s="83" t="s">
        <v>749</v>
      </c>
      <c r="M40" s="83" t="s">
        <v>749</v>
      </c>
      <c r="N40" s="83" t="s">
        <v>749</v>
      </c>
      <c r="O40" s="83" t="s">
        <v>749</v>
      </c>
      <c r="P40" s="83" t="s">
        <v>749</v>
      </c>
      <c r="Q40" s="83" t="s">
        <v>749</v>
      </c>
      <c r="R40" s="83" t="s">
        <v>749</v>
      </c>
      <c r="S40" s="83" t="s">
        <v>749</v>
      </c>
      <c r="T40" s="83" t="s">
        <v>749</v>
      </c>
      <c r="U40" s="83" t="s">
        <v>749</v>
      </c>
      <c r="V40" s="675" t="s">
        <v>749</v>
      </c>
      <c r="W40" s="670"/>
      <c r="X40" s="78"/>
      <c r="Y40" s="83" t="s">
        <v>749</v>
      </c>
      <c r="Z40" s="83" t="s">
        <v>749</v>
      </c>
      <c r="AA40" s="83" t="s">
        <v>749</v>
      </c>
      <c r="AB40" s="83" t="s">
        <v>749</v>
      </c>
      <c r="AC40" s="83" t="s">
        <v>749</v>
      </c>
      <c r="AD40" s="83" t="s">
        <v>749</v>
      </c>
      <c r="AE40" s="78"/>
      <c r="AF40" s="83" t="s">
        <v>749</v>
      </c>
      <c r="AG40" s="671"/>
      <c r="AH40" s="594"/>
      <c r="AI40" s="83" t="s">
        <v>749</v>
      </c>
      <c r="AJ40" s="599" t="s">
        <v>749</v>
      </c>
      <c r="AK40" s="670"/>
      <c r="AL40" s="78"/>
      <c r="AM40" s="83" t="s">
        <v>749</v>
      </c>
      <c r="AN40" s="83" t="s">
        <v>749</v>
      </c>
      <c r="AO40" s="83" t="s">
        <v>749</v>
      </c>
      <c r="AP40" s="675" t="s">
        <v>749</v>
      </c>
      <c r="AQ40" s="603" t="s">
        <v>749</v>
      </c>
      <c r="AR40" s="83" t="s">
        <v>749</v>
      </c>
      <c r="AS40" s="83" t="s">
        <v>749</v>
      </c>
      <c r="AT40" s="599" t="s">
        <v>749</v>
      </c>
      <c r="AU40" s="674" t="s">
        <v>749</v>
      </c>
      <c r="AV40" s="83" t="s">
        <v>749</v>
      </c>
      <c r="AW40" s="83" t="s">
        <v>749</v>
      </c>
      <c r="AX40" s="83" t="s">
        <v>749</v>
      </c>
      <c r="AY40" s="78"/>
      <c r="AZ40" s="675" t="s">
        <v>749</v>
      </c>
      <c r="BA40" s="603" t="s">
        <v>749</v>
      </c>
      <c r="BB40" s="83" t="s">
        <v>749</v>
      </c>
      <c r="BC40" s="83" t="s">
        <v>749</v>
      </c>
      <c r="BD40" s="83" t="s">
        <v>749</v>
      </c>
      <c r="BF40" s="76">
        <f t="shared" si="0"/>
        <v>0</v>
      </c>
      <c r="BG40" s="597">
        <f t="shared" si="1"/>
        <v>44</v>
      </c>
      <c r="BH40" s="673"/>
      <c r="BI40" s="79"/>
      <c r="BJ40" s="79"/>
      <c r="BK40" s="79"/>
      <c r="BL40" s="79"/>
      <c r="BM40" s="79"/>
      <c r="BN40" s="79"/>
      <c r="BO40" s="79"/>
      <c r="BP40" s="79"/>
      <c r="BQ40" s="79"/>
      <c r="BR40" s="79"/>
      <c r="BS40" s="671"/>
      <c r="BT40" s="598"/>
      <c r="BU40" s="81"/>
      <c r="BV40" s="79"/>
      <c r="BW40" s="595"/>
      <c r="BX40" s="672"/>
      <c r="BY40" s="79"/>
      <c r="BZ40" s="673"/>
      <c r="CA40" s="79"/>
      <c r="CB40" s="76">
        <f t="shared" si="2"/>
        <v>0</v>
      </c>
      <c r="CC40" s="597">
        <f t="shared" si="3"/>
        <v>0</v>
      </c>
    </row>
    <row r="41" spans="1:81" x14ac:dyDescent="0.2">
      <c r="A41" s="76" t="s">
        <v>55</v>
      </c>
      <c r="B41" s="77" t="s">
        <v>760</v>
      </c>
      <c r="C41" s="670"/>
      <c r="D41" s="78"/>
      <c r="E41" s="83" t="s">
        <v>749</v>
      </c>
      <c r="F41" s="83" t="s">
        <v>749</v>
      </c>
      <c r="G41" s="79"/>
      <c r="H41" s="83" t="s">
        <v>749</v>
      </c>
      <c r="I41" s="79"/>
      <c r="J41" s="83" t="s">
        <v>749</v>
      </c>
      <c r="K41" s="79"/>
      <c r="L41" s="83" t="s">
        <v>749</v>
      </c>
      <c r="M41" s="79"/>
      <c r="N41" s="83" t="s">
        <v>749</v>
      </c>
      <c r="O41" s="79"/>
      <c r="P41" s="79"/>
      <c r="Q41" s="79"/>
      <c r="R41" s="83" t="s">
        <v>749</v>
      </c>
      <c r="S41" s="83" t="s">
        <v>749</v>
      </c>
      <c r="T41" s="83" t="s">
        <v>749</v>
      </c>
      <c r="U41" s="83" t="s">
        <v>749</v>
      </c>
      <c r="V41" s="671"/>
      <c r="W41" s="670"/>
      <c r="X41" s="78"/>
      <c r="Y41" s="79"/>
      <c r="Z41" s="83" t="s">
        <v>749</v>
      </c>
      <c r="AA41" s="83" t="s">
        <v>749</v>
      </c>
      <c r="AB41" s="83" t="s">
        <v>749</v>
      </c>
      <c r="AC41" s="83" t="s">
        <v>749</v>
      </c>
      <c r="AD41" s="83" t="s">
        <v>749</v>
      </c>
      <c r="AE41" s="78"/>
      <c r="AF41" s="83" t="s">
        <v>749</v>
      </c>
      <c r="AG41" s="671"/>
      <c r="AH41" s="594"/>
      <c r="AI41" s="83" t="s">
        <v>749</v>
      </c>
      <c r="AJ41" s="599" t="s">
        <v>749</v>
      </c>
      <c r="AK41" s="670"/>
      <c r="AL41" s="78"/>
      <c r="AM41" s="83" t="s">
        <v>749</v>
      </c>
      <c r="AN41" s="79"/>
      <c r="AO41" s="79"/>
      <c r="AP41" s="671"/>
      <c r="AQ41" s="603" t="s">
        <v>749</v>
      </c>
      <c r="AR41" s="83" t="s">
        <v>749</v>
      </c>
      <c r="AS41" s="83" t="s">
        <v>749</v>
      </c>
      <c r="AT41" s="599" t="s">
        <v>749</v>
      </c>
      <c r="AU41" s="674" t="s">
        <v>749</v>
      </c>
      <c r="AV41" s="83" t="s">
        <v>749</v>
      </c>
      <c r="AW41" s="83" t="s">
        <v>749</v>
      </c>
      <c r="AX41" s="83" t="s">
        <v>749</v>
      </c>
      <c r="AY41" s="78"/>
      <c r="AZ41" s="675" t="s">
        <v>749</v>
      </c>
      <c r="BA41" s="603" t="s">
        <v>749</v>
      </c>
      <c r="BB41" s="83" t="s">
        <v>749</v>
      </c>
      <c r="BC41" s="83" t="s">
        <v>749</v>
      </c>
      <c r="BD41" s="83" t="s">
        <v>749</v>
      </c>
      <c r="BF41" s="76">
        <f t="shared" si="0"/>
        <v>0</v>
      </c>
      <c r="BG41" s="597">
        <f t="shared" si="1"/>
        <v>32</v>
      </c>
      <c r="BH41" s="673"/>
      <c r="BI41" s="79"/>
      <c r="BJ41" s="79"/>
      <c r="BK41" s="79"/>
      <c r="BL41" s="79"/>
      <c r="BM41" s="79"/>
      <c r="BN41" s="79"/>
      <c r="BO41" s="79"/>
      <c r="BP41" s="79"/>
      <c r="BQ41" s="79"/>
      <c r="BR41" s="79"/>
      <c r="BS41" s="671"/>
      <c r="BT41" s="598"/>
      <c r="BU41" s="81"/>
      <c r="BV41" s="79"/>
      <c r="BW41" s="595"/>
      <c r="BX41" s="672"/>
      <c r="BY41" s="79"/>
      <c r="BZ41" s="673"/>
      <c r="CA41" s="79"/>
      <c r="CB41" s="76">
        <f t="shared" si="2"/>
        <v>0</v>
      </c>
      <c r="CC41" s="597">
        <f t="shared" si="3"/>
        <v>0</v>
      </c>
    </row>
    <row r="42" spans="1:81" x14ac:dyDescent="0.2">
      <c r="A42" s="76" t="s">
        <v>56</v>
      </c>
      <c r="B42" s="77" t="s">
        <v>138</v>
      </c>
      <c r="C42" s="670"/>
      <c r="D42" s="78"/>
      <c r="E42" s="79"/>
      <c r="F42" s="79"/>
      <c r="G42" s="83" t="s">
        <v>749</v>
      </c>
      <c r="H42" s="79"/>
      <c r="I42" s="79"/>
      <c r="J42" s="79"/>
      <c r="K42" s="79"/>
      <c r="L42" s="79"/>
      <c r="M42" s="79"/>
      <c r="N42" s="79"/>
      <c r="O42" s="79"/>
      <c r="P42" s="79"/>
      <c r="Q42" s="79"/>
      <c r="R42" s="83" t="s">
        <v>749</v>
      </c>
      <c r="S42" s="83" t="s">
        <v>749</v>
      </c>
      <c r="T42" s="83" t="s">
        <v>749</v>
      </c>
      <c r="U42" s="83" t="s">
        <v>749</v>
      </c>
      <c r="V42" s="675" t="s">
        <v>749</v>
      </c>
      <c r="W42" s="670"/>
      <c r="X42" s="78"/>
      <c r="Y42" s="79"/>
      <c r="Z42" s="79"/>
      <c r="AA42" s="83" t="s">
        <v>749</v>
      </c>
      <c r="AB42" s="83" t="s">
        <v>749</v>
      </c>
      <c r="AC42" s="83" t="s">
        <v>749</v>
      </c>
      <c r="AD42" s="83" t="s">
        <v>749</v>
      </c>
      <c r="AE42" s="78"/>
      <c r="AF42" s="83" t="s">
        <v>749</v>
      </c>
      <c r="AG42" s="671"/>
      <c r="AH42" s="594"/>
      <c r="AI42" s="83" t="s">
        <v>749</v>
      </c>
      <c r="AJ42" s="599" t="s">
        <v>749</v>
      </c>
      <c r="AK42" s="670"/>
      <c r="AL42" s="78"/>
      <c r="AM42" s="79"/>
      <c r="AN42" s="79"/>
      <c r="AO42" s="79"/>
      <c r="AP42" s="671"/>
      <c r="AQ42" s="596"/>
      <c r="AR42" s="79"/>
      <c r="AS42" s="79"/>
      <c r="AT42" s="595"/>
      <c r="AU42" s="672"/>
      <c r="AV42" s="79"/>
      <c r="AW42" s="79"/>
      <c r="AX42" s="79"/>
      <c r="AY42" s="78"/>
      <c r="AZ42" s="671"/>
      <c r="BA42" s="596"/>
      <c r="BB42" s="79"/>
      <c r="BC42" s="79"/>
      <c r="BD42" s="79"/>
      <c r="BF42" s="76">
        <f t="shared" ref="BF42:BF54" si="4">SUM(E42:BD42)</f>
        <v>0</v>
      </c>
      <c r="BG42" s="597">
        <f t="shared" si="1"/>
        <v>13</v>
      </c>
      <c r="BH42" s="673"/>
      <c r="BI42" s="79"/>
      <c r="BJ42" s="79"/>
      <c r="BK42" s="79"/>
      <c r="BL42" s="79"/>
      <c r="BM42" s="79"/>
      <c r="BN42" s="79"/>
      <c r="BO42" s="79"/>
      <c r="BP42" s="79"/>
      <c r="BQ42" s="79"/>
      <c r="BR42" s="79"/>
      <c r="BS42" s="671"/>
      <c r="BT42" s="598"/>
      <c r="BU42" s="81"/>
      <c r="BV42" s="79"/>
      <c r="BW42" s="595"/>
      <c r="BX42" s="672"/>
      <c r="BY42" s="79"/>
      <c r="BZ42" s="673"/>
      <c r="CA42" s="79"/>
      <c r="CB42" s="76">
        <f t="shared" si="2"/>
        <v>0</v>
      </c>
      <c r="CC42" s="597">
        <f t="shared" si="3"/>
        <v>0</v>
      </c>
    </row>
    <row r="43" spans="1:81" x14ac:dyDescent="0.2">
      <c r="A43" s="76" t="s">
        <v>624</v>
      </c>
      <c r="B43" s="77" t="s">
        <v>761</v>
      </c>
      <c r="C43" s="670"/>
      <c r="D43" s="78"/>
      <c r="E43" s="79"/>
      <c r="F43" s="79"/>
      <c r="G43" s="79"/>
      <c r="H43" s="83"/>
      <c r="I43" s="79"/>
      <c r="J43" s="79"/>
      <c r="K43" s="83" t="s">
        <v>749</v>
      </c>
      <c r="L43" s="83" t="s">
        <v>749</v>
      </c>
      <c r="M43" s="83" t="s">
        <v>749</v>
      </c>
      <c r="N43" s="83" t="s">
        <v>749</v>
      </c>
      <c r="O43" s="79"/>
      <c r="P43" s="79"/>
      <c r="Q43" s="79"/>
      <c r="R43" s="83" t="s">
        <v>749</v>
      </c>
      <c r="S43" s="83" t="s">
        <v>749</v>
      </c>
      <c r="T43" s="83" t="s">
        <v>749</v>
      </c>
      <c r="U43" s="83" t="s">
        <v>749</v>
      </c>
      <c r="V43" s="675" t="s">
        <v>749</v>
      </c>
      <c r="W43" s="670"/>
      <c r="X43" s="78"/>
      <c r="Y43" s="83" t="s">
        <v>749</v>
      </c>
      <c r="Z43" s="83" t="s">
        <v>749</v>
      </c>
      <c r="AA43" s="83" t="s">
        <v>749</v>
      </c>
      <c r="AB43" s="83" t="s">
        <v>749</v>
      </c>
      <c r="AC43" s="83" t="s">
        <v>749</v>
      </c>
      <c r="AD43" s="83" t="s">
        <v>749</v>
      </c>
      <c r="AE43" s="78"/>
      <c r="AF43" s="83" t="s">
        <v>749</v>
      </c>
      <c r="AG43" s="671"/>
      <c r="AH43" s="594"/>
      <c r="AI43" s="83" t="s">
        <v>749</v>
      </c>
      <c r="AJ43" s="599" t="s">
        <v>749</v>
      </c>
      <c r="AK43" s="670"/>
      <c r="AL43" s="78"/>
      <c r="AM43" s="79"/>
      <c r="AN43" s="79"/>
      <c r="AO43" s="79"/>
      <c r="AP43" s="671"/>
      <c r="AQ43" s="596"/>
      <c r="AR43" s="79"/>
      <c r="AS43" s="79"/>
      <c r="AT43" s="595"/>
      <c r="AU43" s="672"/>
      <c r="AV43" s="79"/>
      <c r="AW43" s="79"/>
      <c r="AX43" s="79"/>
      <c r="AY43" s="78"/>
      <c r="AZ43" s="671"/>
      <c r="BA43" s="596"/>
      <c r="BB43" s="79"/>
      <c r="BC43" s="79"/>
      <c r="BD43" s="79"/>
      <c r="BF43" s="76">
        <f t="shared" si="4"/>
        <v>0</v>
      </c>
      <c r="BG43" s="597">
        <f t="shared" si="1"/>
        <v>18</v>
      </c>
      <c r="BH43" s="673"/>
      <c r="BI43" s="79"/>
      <c r="BJ43" s="79"/>
      <c r="BK43" s="79"/>
      <c r="BL43" s="79"/>
      <c r="BM43" s="79"/>
      <c r="BN43" s="79"/>
      <c r="BO43" s="79"/>
      <c r="BP43" s="79"/>
      <c r="BQ43" s="79"/>
      <c r="BR43" s="79"/>
      <c r="BS43" s="671"/>
      <c r="BT43" s="598"/>
      <c r="BU43" s="81"/>
      <c r="BV43" s="79"/>
      <c r="BW43" s="595"/>
      <c r="BX43" s="672"/>
      <c r="BY43" s="79"/>
      <c r="BZ43" s="673"/>
      <c r="CA43" s="79"/>
      <c r="CB43" s="76">
        <f t="shared" si="2"/>
        <v>0</v>
      </c>
      <c r="CC43" s="597">
        <f t="shared" si="3"/>
        <v>0</v>
      </c>
    </row>
    <row r="44" spans="1:81" x14ac:dyDescent="0.2">
      <c r="A44" s="76" t="s">
        <v>57</v>
      </c>
      <c r="B44" s="77" t="s">
        <v>762</v>
      </c>
      <c r="C44" s="670"/>
      <c r="D44" s="78"/>
      <c r="E44" s="79"/>
      <c r="F44" s="79"/>
      <c r="G44" s="79"/>
      <c r="H44" s="83"/>
      <c r="I44" s="79"/>
      <c r="J44" s="79"/>
      <c r="K44" s="83" t="s">
        <v>749</v>
      </c>
      <c r="L44" s="83" t="s">
        <v>749</v>
      </c>
      <c r="M44" s="83" t="s">
        <v>749</v>
      </c>
      <c r="N44" s="83" t="s">
        <v>749</v>
      </c>
      <c r="O44" s="79"/>
      <c r="P44" s="79"/>
      <c r="Q44" s="79"/>
      <c r="R44" s="83" t="s">
        <v>749</v>
      </c>
      <c r="S44" s="83" t="s">
        <v>749</v>
      </c>
      <c r="T44" s="83" t="s">
        <v>749</v>
      </c>
      <c r="U44" s="83" t="s">
        <v>749</v>
      </c>
      <c r="V44" s="675" t="s">
        <v>749</v>
      </c>
      <c r="W44" s="670"/>
      <c r="X44" s="78"/>
      <c r="Y44" s="83" t="s">
        <v>749</v>
      </c>
      <c r="Z44" s="83" t="s">
        <v>749</v>
      </c>
      <c r="AA44" s="83" t="s">
        <v>749</v>
      </c>
      <c r="AB44" s="83" t="s">
        <v>749</v>
      </c>
      <c r="AC44" s="83" t="s">
        <v>749</v>
      </c>
      <c r="AD44" s="83" t="s">
        <v>749</v>
      </c>
      <c r="AE44" s="78"/>
      <c r="AF44" s="83" t="s">
        <v>749</v>
      </c>
      <c r="AG44" s="671"/>
      <c r="AH44" s="594"/>
      <c r="AI44" s="83" t="s">
        <v>749</v>
      </c>
      <c r="AJ44" s="599" t="s">
        <v>749</v>
      </c>
      <c r="AK44" s="670"/>
      <c r="AL44" s="78"/>
      <c r="AM44" s="79"/>
      <c r="AN44" s="79"/>
      <c r="AO44" s="79"/>
      <c r="AP44" s="671"/>
      <c r="AQ44" s="596"/>
      <c r="AR44" s="79"/>
      <c r="AS44" s="79"/>
      <c r="AT44" s="595"/>
      <c r="AU44" s="672"/>
      <c r="AV44" s="79"/>
      <c r="AW44" s="79"/>
      <c r="AX44" s="79"/>
      <c r="AY44" s="78"/>
      <c r="AZ44" s="671"/>
      <c r="BA44" s="596"/>
      <c r="BB44" s="79"/>
      <c r="BC44" s="79"/>
      <c r="BD44" s="79"/>
      <c r="BF44" s="76">
        <f t="shared" si="4"/>
        <v>0</v>
      </c>
      <c r="BG44" s="597">
        <f t="shared" si="1"/>
        <v>18</v>
      </c>
      <c r="BH44" s="673"/>
      <c r="BI44" s="79"/>
      <c r="BJ44" s="79"/>
      <c r="BK44" s="79"/>
      <c r="BL44" s="79"/>
      <c r="BM44" s="79"/>
      <c r="BN44" s="79"/>
      <c r="BO44" s="79"/>
      <c r="BP44" s="79"/>
      <c r="BQ44" s="79"/>
      <c r="BR44" s="79"/>
      <c r="BS44" s="671"/>
      <c r="BT44" s="598"/>
      <c r="BU44" s="81"/>
      <c r="BV44" s="79"/>
      <c r="BW44" s="595"/>
      <c r="BX44" s="672"/>
      <c r="BY44" s="79"/>
      <c r="BZ44" s="673"/>
      <c r="CA44" s="79"/>
      <c r="CB44" s="76">
        <f t="shared" si="2"/>
        <v>0</v>
      </c>
      <c r="CC44" s="597">
        <f t="shared" si="3"/>
        <v>0</v>
      </c>
    </row>
    <row r="45" spans="1:81" x14ac:dyDescent="0.2">
      <c r="A45" s="76" t="s">
        <v>630</v>
      </c>
      <c r="B45" s="77" t="s">
        <v>763</v>
      </c>
      <c r="C45" s="670"/>
      <c r="D45" s="78"/>
      <c r="E45" s="83" t="s">
        <v>749</v>
      </c>
      <c r="F45" s="79"/>
      <c r="G45" s="79"/>
      <c r="H45" s="79"/>
      <c r="I45" s="79"/>
      <c r="J45" s="79"/>
      <c r="K45" s="79"/>
      <c r="L45" s="79"/>
      <c r="M45" s="79"/>
      <c r="N45" s="79"/>
      <c r="O45" s="79"/>
      <c r="P45" s="79"/>
      <c r="Q45" s="79"/>
      <c r="R45" s="83" t="s">
        <v>749</v>
      </c>
      <c r="S45" s="83" t="s">
        <v>749</v>
      </c>
      <c r="T45" s="83" t="s">
        <v>749</v>
      </c>
      <c r="U45" s="83" t="s">
        <v>749</v>
      </c>
      <c r="V45" s="675" t="s">
        <v>749</v>
      </c>
      <c r="W45" s="670"/>
      <c r="X45" s="78"/>
      <c r="Y45" s="79"/>
      <c r="Z45" s="79"/>
      <c r="AA45" s="83" t="s">
        <v>749</v>
      </c>
      <c r="AB45" s="83" t="s">
        <v>749</v>
      </c>
      <c r="AC45" s="83" t="s">
        <v>749</v>
      </c>
      <c r="AD45" s="83" t="s">
        <v>749</v>
      </c>
      <c r="AE45" s="78"/>
      <c r="AF45" s="79"/>
      <c r="AG45" s="671"/>
      <c r="AH45" s="594"/>
      <c r="AI45" s="83" t="s">
        <v>749</v>
      </c>
      <c r="AJ45" s="599" t="s">
        <v>749</v>
      </c>
      <c r="AK45" s="670"/>
      <c r="AL45" s="78"/>
      <c r="AM45" s="79"/>
      <c r="AN45" s="79"/>
      <c r="AO45" s="79"/>
      <c r="AP45" s="671"/>
      <c r="AQ45" s="603" t="s">
        <v>749</v>
      </c>
      <c r="AR45" s="83" t="s">
        <v>749</v>
      </c>
      <c r="AS45" s="83" t="s">
        <v>749</v>
      </c>
      <c r="AT45" s="599" t="s">
        <v>749</v>
      </c>
      <c r="AU45" s="674" t="s">
        <v>749</v>
      </c>
      <c r="AV45" s="83" t="s">
        <v>749</v>
      </c>
      <c r="AW45" s="83" t="s">
        <v>749</v>
      </c>
      <c r="AX45" s="83" t="s">
        <v>749</v>
      </c>
      <c r="AY45" s="78"/>
      <c r="AZ45" s="675" t="s">
        <v>749</v>
      </c>
      <c r="BA45" s="603" t="s">
        <v>749</v>
      </c>
      <c r="BB45" s="83" t="s">
        <v>749</v>
      </c>
      <c r="BC45" s="83" t="s">
        <v>749</v>
      </c>
      <c r="BD45" s="83" t="s">
        <v>749</v>
      </c>
      <c r="BF45" s="76">
        <f t="shared" si="4"/>
        <v>0</v>
      </c>
      <c r="BG45" s="597">
        <f t="shared" si="1"/>
        <v>25</v>
      </c>
      <c r="BH45" s="673"/>
      <c r="BI45" s="79"/>
      <c r="BJ45" s="79"/>
      <c r="BK45" s="79"/>
      <c r="BL45" s="79"/>
      <c r="BM45" s="79"/>
      <c r="BN45" s="79"/>
      <c r="BO45" s="79"/>
      <c r="BP45" s="79"/>
      <c r="BQ45" s="79"/>
      <c r="BR45" s="79"/>
      <c r="BS45" s="671"/>
      <c r="BT45" s="598"/>
      <c r="BU45" s="81"/>
      <c r="BV45" s="79"/>
      <c r="BW45" s="595"/>
      <c r="BX45" s="672"/>
      <c r="BY45" s="79"/>
      <c r="BZ45" s="673"/>
      <c r="CA45" s="79"/>
      <c r="CB45" s="76">
        <f t="shared" si="2"/>
        <v>0</v>
      </c>
      <c r="CC45" s="597">
        <f t="shared" si="3"/>
        <v>0</v>
      </c>
    </row>
    <row r="46" spans="1:81" x14ac:dyDescent="0.2">
      <c r="A46" s="76" t="s">
        <v>631</v>
      </c>
      <c r="B46" s="77" t="s">
        <v>764</v>
      </c>
      <c r="C46" s="670"/>
      <c r="D46" s="78"/>
      <c r="E46" s="79"/>
      <c r="F46" s="79"/>
      <c r="G46" s="79"/>
      <c r="H46" s="79"/>
      <c r="I46" s="79"/>
      <c r="J46" s="79"/>
      <c r="K46" s="79"/>
      <c r="L46" s="79"/>
      <c r="M46" s="79"/>
      <c r="N46" s="79"/>
      <c r="O46" s="79"/>
      <c r="P46" s="79"/>
      <c r="Q46" s="79"/>
      <c r="R46" s="79"/>
      <c r="S46" s="79"/>
      <c r="T46" s="79"/>
      <c r="U46" s="79"/>
      <c r="V46" s="671"/>
      <c r="W46" s="670"/>
      <c r="X46" s="78"/>
      <c r="Y46" s="79"/>
      <c r="Z46" s="79"/>
      <c r="AA46" s="79"/>
      <c r="AB46" s="79"/>
      <c r="AC46" s="79"/>
      <c r="AD46" s="79"/>
      <c r="AE46" s="78"/>
      <c r="AF46" s="79"/>
      <c r="AG46" s="671"/>
      <c r="AH46" s="594"/>
      <c r="AI46" s="79"/>
      <c r="AJ46" s="595"/>
      <c r="AK46" s="670"/>
      <c r="AL46" s="78"/>
      <c r="AM46" s="79"/>
      <c r="AN46" s="79"/>
      <c r="AO46" s="79"/>
      <c r="AP46" s="671"/>
      <c r="AQ46" s="596"/>
      <c r="AR46" s="79"/>
      <c r="AS46" s="79"/>
      <c r="AT46" s="595"/>
      <c r="AU46" s="672"/>
      <c r="AV46" s="79"/>
      <c r="AW46" s="79"/>
      <c r="AX46" s="79"/>
      <c r="AY46" s="78"/>
      <c r="AZ46" s="671"/>
      <c r="BA46" s="596"/>
      <c r="BB46" s="79"/>
      <c r="BC46" s="79"/>
      <c r="BD46" s="79"/>
      <c r="BF46" s="76">
        <f t="shared" si="4"/>
        <v>0</v>
      </c>
      <c r="BG46" s="597">
        <f t="shared" si="1"/>
        <v>0</v>
      </c>
      <c r="BH46" s="673"/>
      <c r="BI46" s="79"/>
      <c r="BJ46" s="79"/>
      <c r="BK46" s="79"/>
      <c r="BL46" s="79"/>
      <c r="BM46" s="79"/>
      <c r="BN46" s="79"/>
      <c r="BO46" s="79"/>
      <c r="BP46" s="79"/>
      <c r="BQ46" s="79"/>
      <c r="BR46" s="79"/>
      <c r="BS46" s="671"/>
      <c r="BT46" s="598"/>
      <c r="BU46" s="81"/>
      <c r="BV46" s="79"/>
      <c r="BW46" s="595"/>
      <c r="BX46" s="672"/>
      <c r="BY46" s="79"/>
      <c r="BZ46" s="673"/>
      <c r="CA46" s="79"/>
      <c r="CB46" s="76">
        <f t="shared" si="2"/>
        <v>0</v>
      </c>
      <c r="CC46" s="597">
        <f t="shared" si="3"/>
        <v>0</v>
      </c>
    </row>
    <row r="47" spans="1:81" x14ac:dyDescent="0.2">
      <c r="A47" s="76" t="s">
        <v>632</v>
      </c>
      <c r="B47" s="77" t="s">
        <v>765</v>
      </c>
      <c r="C47" s="670"/>
      <c r="D47" s="78"/>
      <c r="E47" s="79"/>
      <c r="F47" s="79"/>
      <c r="G47" s="79"/>
      <c r="H47" s="79"/>
      <c r="I47" s="79"/>
      <c r="J47" s="79"/>
      <c r="K47" s="79"/>
      <c r="L47" s="79"/>
      <c r="M47" s="79"/>
      <c r="N47" s="79"/>
      <c r="O47" s="79"/>
      <c r="P47" s="79"/>
      <c r="Q47" s="79"/>
      <c r="R47" s="79"/>
      <c r="S47" s="79"/>
      <c r="T47" s="79"/>
      <c r="U47" s="79"/>
      <c r="V47" s="671"/>
      <c r="W47" s="670"/>
      <c r="X47" s="78"/>
      <c r="Y47" s="79"/>
      <c r="Z47" s="79"/>
      <c r="AA47" s="79"/>
      <c r="AB47" s="79"/>
      <c r="AC47" s="79"/>
      <c r="AD47" s="79"/>
      <c r="AE47" s="78"/>
      <c r="AF47" s="79"/>
      <c r="AG47" s="671"/>
      <c r="AH47" s="594"/>
      <c r="AI47" s="79"/>
      <c r="AJ47" s="595"/>
      <c r="AK47" s="670"/>
      <c r="AL47" s="78"/>
      <c r="AM47" s="79"/>
      <c r="AN47" s="79"/>
      <c r="AO47" s="79"/>
      <c r="AP47" s="671"/>
      <c r="AQ47" s="596"/>
      <c r="AR47" s="79"/>
      <c r="AS47" s="79"/>
      <c r="AT47" s="595"/>
      <c r="AU47" s="672"/>
      <c r="AV47" s="79"/>
      <c r="AW47" s="79"/>
      <c r="AX47" s="79"/>
      <c r="AY47" s="78"/>
      <c r="AZ47" s="671"/>
      <c r="BA47" s="596"/>
      <c r="BB47" s="79"/>
      <c r="BC47" s="79"/>
      <c r="BD47" s="79"/>
      <c r="BF47" s="76">
        <f t="shared" si="4"/>
        <v>0</v>
      </c>
      <c r="BG47" s="597">
        <f t="shared" si="1"/>
        <v>0</v>
      </c>
      <c r="BH47" s="673"/>
      <c r="BI47" s="79"/>
      <c r="BJ47" s="79"/>
      <c r="BK47" s="79"/>
      <c r="BL47" s="79"/>
      <c r="BM47" s="79"/>
      <c r="BN47" s="79"/>
      <c r="BO47" s="79"/>
      <c r="BP47" s="79"/>
      <c r="BQ47" s="79"/>
      <c r="BR47" s="79"/>
      <c r="BS47" s="671"/>
      <c r="BT47" s="598"/>
      <c r="BU47" s="81"/>
      <c r="BV47" s="79"/>
      <c r="BW47" s="595"/>
      <c r="BX47" s="672"/>
      <c r="BY47" s="79"/>
      <c r="BZ47" s="673"/>
      <c r="CA47" s="79"/>
      <c r="CB47" s="76">
        <f t="shared" si="2"/>
        <v>0</v>
      </c>
      <c r="CC47" s="597">
        <f t="shared" si="3"/>
        <v>0</v>
      </c>
    </row>
    <row r="48" spans="1:81" x14ac:dyDescent="0.2">
      <c r="A48" s="76" t="s">
        <v>58</v>
      </c>
      <c r="B48" s="77" t="s">
        <v>140</v>
      </c>
      <c r="C48" s="670"/>
      <c r="D48" s="78"/>
      <c r="E48" s="79"/>
      <c r="F48" s="79"/>
      <c r="G48" s="83">
        <v>1</v>
      </c>
      <c r="H48" s="79"/>
      <c r="I48" s="79"/>
      <c r="J48" s="79"/>
      <c r="K48" s="83">
        <v>1</v>
      </c>
      <c r="L48" s="83">
        <v>1</v>
      </c>
      <c r="M48" s="83">
        <v>1</v>
      </c>
      <c r="N48" s="83">
        <v>1</v>
      </c>
      <c r="O48" s="79"/>
      <c r="P48" s="79"/>
      <c r="Q48" s="79"/>
      <c r="R48" s="83">
        <v>1</v>
      </c>
      <c r="S48" s="83">
        <v>1</v>
      </c>
      <c r="T48" s="83"/>
      <c r="U48" s="83">
        <v>1</v>
      </c>
      <c r="V48" s="675">
        <v>1</v>
      </c>
      <c r="W48" s="670"/>
      <c r="X48" s="78"/>
      <c r="Y48" s="83">
        <v>1</v>
      </c>
      <c r="Z48" s="83">
        <v>1</v>
      </c>
      <c r="AA48" s="83">
        <v>1</v>
      </c>
      <c r="AB48" s="83">
        <v>1</v>
      </c>
      <c r="AC48" s="83"/>
      <c r="AD48" s="83">
        <v>1</v>
      </c>
      <c r="AE48" s="78"/>
      <c r="AF48" s="83">
        <v>1</v>
      </c>
      <c r="AG48" s="671"/>
      <c r="AH48" s="594"/>
      <c r="AI48" s="83">
        <v>1</v>
      </c>
      <c r="AJ48" s="599">
        <v>1</v>
      </c>
      <c r="AK48" s="670"/>
      <c r="AL48" s="78"/>
      <c r="AM48" s="79"/>
      <c r="AN48" s="79"/>
      <c r="AO48" s="79"/>
      <c r="AP48" s="671"/>
      <c r="AQ48" s="596"/>
      <c r="AR48" s="79"/>
      <c r="AS48" s="79"/>
      <c r="AT48" s="595"/>
      <c r="AU48" s="672"/>
      <c r="AV48" s="79"/>
      <c r="AW48" s="79"/>
      <c r="AX48" s="79"/>
      <c r="AY48" s="78"/>
      <c r="AZ48" s="671"/>
      <c r="BA48" s="596"/>
      <c r="BB48" s="79"/>
      <c r="BC48" s="79"/>
      <c r="BD48" s="79"/>
      <c r="BF48" s="76">
        <f t="shared" si="4"/>
        <v>17</v>
      </c>
      <c r="BG48" s="597">
        <f t="shared" si="1"/>
        <v>17</v>
      </c>
      <c r="BH48" s="673"/>
      <c r="BI48" s="79"/>
      <c r="BJ48" s="79"/>
      <c r="BK48" s="79"/>
      <c r="BL48" s="79"/>
      <c r="BM48" s="79"/>
      <c r="BN48" s="79"/>
      <c r="BO48" s="79"/>
      <c r="BP48" s="79"/>
      <c r="BQ48" s="79"/>
      <c r="BR48" s="79"/>
      <c r="BS48" s="671"/>
      <c r="BT48" s="598"/>
      <c r="BU48" s="81"/>
      <c r="BV48" s="79"/>
      <c r="BW48" s="595"/>
      <c r="BX48" s="672"/>
      <c r="BY48" s="79"/>
      <c r="BZ48" s="673"/>
      <c r="CA48" s="79"/>
      <c r="CB48" s="76">
        <f t="shared" si="2"/>
        <v>0</v>
      </c>
      <c r="CC48" s="597">
        <f t="shared" si="3"/>
        <v>0</v>
      </c>
    </row>
    <row r="49" spans="1:81" x14ac:dyDescent="0.2">
      <c r="A49" s="76" t="s">
        <v>59</v>
      </c>
      <c r="B49" s="77" t="s">
        <v>141</v>
      </c>
      <c r="C49" s="670"/>
      <c r="D49" s="78"/>
      <c r="E49" s="79"/>
      <c r="F49" s="79"/>
      <c r="G49" s="83">
        <v>1</v>
      </c>
      <c r="H49" s="79"/>
      <c r="I49" s="79"/>
      <c r="J49" s="79"/>
      <c r="K49" s="83">
        <v>1</v>
      </c>
      <c r="L49" s="83">
        <v>1</v>
      </c>
      <c r="M49" s="83">
        <v>1</v>
      </c>
      <c r="N49" s="83">
        <v>1</v>
      </c>
      <c r="O49" s="79"/>
      <c r="P49" s="79"/>
      <c r="Q49" s="79"/>
      <c r="R49" s="83">
        <v>1</v>
      </c>
      <c r="S49" s="83">
        <v>1</v>
      </c>
      <c r="T49" s="83">
        <v>1</v>
      </c>
      <c r="U49" s="83">
        <v>1</v>
      </c>
      <c r="V49" s="675">
        <v>1</v>
      </c>
      <c r="W49" s="670"/>
      <c r="X49" s="78"/>
      <c r="Y49" s="83">
        <v>1</v>
      </c>
      <c r="Z49" s="83">
        <v>1</v>
      </c>
      <c r="AA49" s="83">
        <v>1</v>
      </c>
      <c r="AB49" s="83">
        <v>1</v>
      </c>
      <c r="AC49" s="83">
        <v>1</v>
      </c>
      <c r="AD49" s="83">
        <v>1</v>
      </c>
      <c r="AE49" s="78"/>
      <c r="AF49" s="83">
        <v>1</v>
      </c>
      <c r="AG49" s="671"/>
      <c r="AH49" s="594"/>
      <c r="AI49" s="83">
        <v>1</v>
      </c>
      <c r="AJ49" s="599">
        <v>1</v>
      </c>
      <c r="AK49" s="670"/>
      <c r="AL49" s="78"/>
      <c r="AM49" s="79"/>
      <c r="AN49" s="79"/>
      <c r="AO49" s="79"/>
      <c r="AP49" s="671"/>
      <c r="AQ49" s="596"/>
      <c r="AR49" s="79"/>
      <c r="AS49" s="79"/>
      <c r="AT49" s="595"/>
      <c r="AU49" s="672"/>
      <c r="AV49" s="79"/>
      <c r="AW49" s="79"/>
      <c r="AX49" s="79"/>
      <c r="AY49" s="78"/>
      <c r="AZ49" s="671"/>
      <c r="BA49" s="596"/>
      <c r="BB49" s="79"/>
      <c r="BC49" s="79"/>
      <c r="BD49" s="79"/>
      <c r="BF49" s="76">
        <f t="shared" si="4"/>
        <v>19</v>
      </c>
      <c r="BG49" s="597">
        <f t="shared" si="1"/>
        <v>19</v>
      </c>
      <c r="BH49" s="673"/>
      <c r="BI49" s="79"/>
      <c r="BJ49" s="79"/>
      <c r="BK49" s="79"/>
      <c r="BL49" s="79"/>
      <c r="BM49" s="79"/>
      <c r="BN49" s="79"/>
      <c r="BO49" s="79"/>
      <c r="BP49" s="79"/>
      <c r="BQ49" s="79"/>
      <c r="BR49" s="79"/>
      <c r="BS49" s="671"/>
      <c r="BT49" s="598"/>
      <c r="BU49" s="81"/>
      <c r="BV49" s="79"/>
      <c r="BW49" s="595"/>
      <c r="BX49" s="672"/>
      <c r="BY49" s="79"/>
      <c r="BZ49" s="673"/>
      <c r="CA49" s="79"/>
      <c r="CB49" s="76">
        <f t="shared" si="2"/>
        <v>0</v>
      </c>
      <c r="CC49" s="597">
        <f t="shared" si="3"/>
        <v>0</v>
      </c>
    </row>
    <row r="50" spans="1:81" x14ac:dyDescent="0.2">
      <c r="A50" s="76" t="s">
        <v>60</v>
      </c>
      <c r="B50" s="77" t="s">
        <v>142</v>
      </c>
      <c r="C50" s="670"/>
      <c r="D50" s="78"/>
      <c r="E50" s="79"/>
      <c r="F50" s="79"/>
      <c r="G50" s="79"/>
      <c r="H50" s="79"/>
      <c r="I50" s="79"/>
      <c r="J50" s="79"/>
      <c r="K50" s="79"/>
      <c r="L50" s="79"/>
      <c r="M50" s="79"/>
      <c r="N50" s="79"/>
      <c r="O50" s="79"/>
      <c r="P50" s="79">
        <v>1</v>
      </c>
      <c r="Q50" s="79"/>
      <c r="R50" s="79">
        <v>1</v>
      </c>
      <c r="S50" s="79">
        <v>1</v>
      </c>
      <c r="T50" s="79"/>
      <c r="U50" s="83" t="s">
        <v>749</v>
      </c>
      <c r="V50" s="675" t="s">
        <v>749</v>
      </c>
      <c r="W50" s="670"/>
      <c r="X50" s="78"/>
      <c r="Y50" s="79"/>
      <c r="Z50" s="79"/>
      <c r="AA50" s="79">
        <v>1</v>
      </c>
      <c r="AB50" s="79">
        <v>1</v>
      </c>
      <c r="AC50" s="79"/>
      <c r="AD50" s="83" t="s">
        <v>749</v>
      </c>
      <c r="AE50" s="78"/>
      <c r="AF50" s="83" t="s">
        <v>749</v>
      </c>
      <c r="AG50" s="671"/>
      <c r="AH50" s="594"/>
      <c r="AI50" s="83" t="s">
        <v>749</v>
      </c>
      <c r="AJ50" s="599" t="s">
        <v>749</v>
      </c>
      <c r="AK50" s="670"/>
      <c r="AL50" s="78"/>
      <c r="AM50" s="79"/>
      <c r="AN50" s="79"/>
      <c r="AO50" s="79"/>
      <c r="AP50" s="671"/>
      <c r="AQ50" s="596"/>
      <c r="AR50" s="79"/>
      <c r="AS50" s="79"/>
      <c r="AT50" s="595"/>
      <c r="AU50" s="672"/>
      <c r="AV50" s="79"/>
      <c r="AW50" s="79"/>
      <c r="AX50" s="79"/>
      <c r="AY50" s="78"/>
      <c r="AZ50" s="671"/>
      <c r="BA50" s="596"/>
      <c r="BB50" s="79"/>
      <c r="BC50" s="79"/>
      <c r="BD50" s="79"/>
      <c r="BF50" s="76">
        <f t="shared" si="4"/>
        <v>5</v>
      </c>
      <c r="BG50" s="597">
        <f t="shared" si="1"/>
        <v>11</v>
      </c>
      <c r="BH50" s="673"/>
      <c r="BI50" s="83"/>
      <c r="BJ50" s="83"/>
      <c r="BK50" s="83"/>
      <c r="BL50" s="83"/>
      <c r="BM50" s="83"/>
      <c r="BN50" s="83"/>
      <c r="BO50" s="83"/>
      <c r="BP50" s="83"/>
      <c r="BQ50" s="83"/>
      <c r="BR50" s="83"/>
      <c r="BS50" s="675"/>
      <c r="BT50" s="598"/>
      <c r="BU50" s="81"/>
      <c r="BV50" s="83"/>
      <c r="BW50" s="599"/>
      <c r="BX50" s="674"/>
      <c r="BY50" s="83"/>
      <c r="BZ50" s="673"/>
      <c r="CA50" s="79"/>
      <c r="CB50" s="76">
        <f t="shared" si="2"/>
        <v>0</v>
      </c>
      <c r="CC50" s="597">
        <f t="shared" si="3"/>
        <v>0</v>
      </c>
    </row>
    <row r="51" spans="1:81" x14ac:dyDescent="0.2">
      <c r="A51" s="76" t="s">
        <v>61</v>
      </c>
      <c r="B51" s="77" t="s">
        <v>143</v>
      </c>
      <c r="C51" s="670"/>
      <c r="D51" s="78"/>
      <c r="E51" s="79">
        <v>1</v>
      </c>
      <c r="F51" s="79"/>
      <c r="G51" s="79"/>
      <c r="H51" s="79"/>
      <c r="I51" s="79"/>
      <c r="J51" s="79"/>
      <c r="K51" s="79"/>
      <c r="L51" s="79"/>
      <c r="M51" s="79"/>
      <c r="N51" s="79"/>
      <c r="O51" s="83" t="s">
        <v>749</v>
      </c>
      <c r="P51" s="83" t="s">
        <v>749</v>
      </c>
      <c r="Q51" s="83" t="s">
        <v>749</v>
      </c>
      <c r="R51" s="79">
        <v>1</v>
      </c>
      <c r="S51" s="79">
        <v>1</v>
      </c>
      <c r="T51" s="79">
        <v>1</v>
      </c>
      <c r="U51" s="79">
        <v>1</v>
      </c>
      <c r="V51" s="671">
        <v>1</v>
      </c>
      <c r="W51" s="670"/>
      <c r="X51" s="78"/>
      <c r="Y51" s="79"/>
      <c r="Z51" s="79"/>
      <c r="AA51" s="79">
        <v>1</v>
      </c>
      <c r="AB51" s="79">
        <v>1</v>
      </c>
      <c r="AC51" s="79">
        <v>1</v>
      </c>
      <c r="AD51" s="79">
        <v>1</v>
      </c>
      <c r="AE51" s="78"/>
      <c r="AF51" s="79">
        <v>1</v>
      </c>
      <c r="AG51" s="671"/>
      <c r="AH51" s="594"/>
      <c r="AI51" s="79">
        <v>1</v>
      </c>
      <c r="AJ51" s="595">
        <v>1</v>
      </c>
      <c r="AK51" s="670"/>
      <c r="AL51" s="78"/>
      <c r="AM51" s="79"/>
      <c r="AN51" s="79"/>
      <c r="AO51" s="79">
        <v>1</v>
      </c>
      <c r="AP51" s="671">
        <v>1</v>
      </c>
      <c r="AQ51" s="596">
        <v>1</v>
      </c>
      <c r="AR51" s="83" t="s">
        <v>749</v>
      </c>
      <c r="AS51" s="79">
        <v>1</v>
      </c>
      <c r="AT51" s="595">
        <v>1</v>
      </c>
      <c r="AU51" s="672">
        <v>1</v>
      </c>
      <c r="AV51" s="83" t="s">
        <v>749</v>
      </c>
      <c r="AW51" s="79">
        <v>1</v>
      </c>
      <c r="AX51" s="79">
        <v>1</v>
      </c>
      <c r="AY51" s="78"/>
      <c r="AZ51" s="671">
        <v>1</v>
      </c>
      <c r="BA51" s="596">
        <v>1</v>
      </c>
      <c r="BB51" s="83" t="s">
        <v>749</v>
      </c>
      <c r="BC51" s="79">
        <v>1</v>
      </c>
      <c r="BD51" s="79">
        <v>1</v>
      </c>
      <c r="BF51" s="76">
        <f t="shared" si="4"/>
        <v>25</v>
      </c>
      <c r="BG51" s="597">
        <f t="shared" si="1"/>
        <v>31</v>
      </c>
      <c r="BH51" s="673"/>
      <c r="BI51" s="83"/>
      <c r="BJ51" s="83"/>
      <c r="BK51" s="83"/>
      <c r="BL51" s="83"/>
      <c r="BM51" s="83"/>
      <c r="BN51" s="83"/>
      <c r="BO51" s="83"/>
      <c r="BP51" s="83"/>
      <c r="BQ51" s="83"/>
      <c r="BR51" s="83"/>
      <c r="BS51" s="675"/>
      <c r="BT51" s="598"/>
      <c r="BU51" s="87"/>
      <c r="BV51" s="83"/>
      <c r="BW51" s="599"/>
      <c r="BX51" s="674"/>
      <c r="BY51" s="83"/>
      <c r="BZ51" s="673"/>
      <c r="CA51" s="79"/>
      <c r="CB51" s="76">
        <f t="shared" si="2"/>
        <v>0</v>
      </c>
      <c r="CC51" s="597">
        <f t="shared" si="3"/>
        <v>0</v>
      </c>
    </row>
    <row r="52" spans="1:81" x14ac:dyDescent="0.2">
      <c r="A52" s="76" t="s">
        <v>635</v>
      </c>
      <c r="B52" s="77" t="s">
        <v>766</v>
      </c>
      <c r="C52" s="670"/>
      <c r="D52" s="78"/>
      <c r="E52" s="79"/>
      <c r="F52" s="79"/>
      <c r="G52" s="83" t="s">
        <v>749</v>
      </c>
      <c r="H52" s="83" t="s">
        <v>749</v>
      </c>
      <c r="I52" s="79"/>
      <c r="J52" s="79"/>
      <c r="K52" s="83" t="s">
        <v>749</v>
      </c>
      <c r="L52" s="83" t="s">
        <v>749</v>
      </c>
      <c r="M52" s="83" t="s">
        <v>749</v>
      </c>
      <c r="N52" s="83" t="s">
        <v>749</v>
      </c>
      <c r="O52" s="79"/>
      <c r="P52" s="79"/>
      <c r="Q52" s="79"/>
      <c r="R52" s="83" t="s">
        <v>749</v>
      </c>
      <c r="S52" s="83" t="s">
        <v>749</v>
      </c>
      <c r="T52" s="79"/>
      <c r="U52" s="83" t="s">
        <v>749</v>
      </c>
      <c r="V52" s="675" t="s">
        <v>749</v>
      </c>
      <c r="W52" s="670"/>
      <c r="X52" s="78"/>
      <c r="Y52" s="83" t="s">
        <v>749</v>
      </c>
      <c r="Z52" s="83" t="s">
        <v>749</v>
      </c>
      <c r="AA52" s="83" t="s">
        <v>749</v>
      </c>
      <c r="AB52" s="83" t="s">
        <v>749</v>
      </c>
      <c r="AC52" s="79"/>
      <c r="AD52" s="83" t="s">
        <v>749</v>
      </c>
      <c r="AE52" s="78"/>
      <c r="AF52" s="83" t="s">
        <v>749</v>
      </c>
      <c r="AG52" s="671"/>
      <c r="AH52" s="594"/>
      <c r="AI52" s="83" t="s">
        <v>749</v>
      </c>
      <c r="AJ52" s="599" t="s">
        <v>749</v>
      </c>
      <c r="AK52" s="670"/>
      <c r="AL52" s="78"/>
      <c r="AM52" s="79"/>
      <c r="AN52" s="79"/>
      <c r="AO52" s="79"/>
      <c r="AP52" s="671"/>
      <c r="AQ52" s="596"/>
      <c r="AR52" s="79"/>
      <c r="AS52" s="79"/>
      <c r="AT52" s="595"/>
      <c r="AU52" s="672"/>
      <c r="AV52" s="79"/>
      <c r="AW52" s="79"/>
      <c r="AX52" s="79"/>
      <c r="AY52" s="78"/>
      <c r="AZ52" s="671"/>
      <c r="BA52" s="596"/>
      <c r="BB52" s="79"/>
      <c r="BC52" s="79"/>
      <c r="BD52" s="79"/>
      <c r="BF52" s="76">
        <f t="shared" si="4"/>
        <v>0</v>
      </c>
      <c r="BG52" s="597">
        <f t="shared" si="1"/>
        <v>18</v>
      </c>
      <c r="BH52" s="673"/>
      <c r="BI52" s="79"/>
      <c r="BJ52" s="79"/>
      <c r="BK52" s="79"/>
      <c r="BL52" s="79"/>
      <c r="BM52" s="79"/>
      <c r="BN52" s="79"/>
      <c r="BO52" s="79"/>
      <c r="BP52" s="79"/>
      <c r="BQ52" s="79"/>
      <c r="BR52" s="79"/>
      <c r="BS52" s="671"/>
      <c r="BT52" s="598"/>
      <c r="BU52" s="81"/>
      <c r="BV52" s="79"/>
      <c r="BW52" s="595"/>
      <c r="BX52" s="672"/>
      <c r="BY52" s="79"/>
      <c r="BZ52" s="673"/>
      <c r="CA52" s="79"/>
      <c r="CB52" s="76">
        <f t="shared" si="2"/>
        <v>0</v>
      </c>
      <c r="CC52" s="597">
        <f t="shared" si="3"/>
        <v>0</v>
      </c>
    </row>
    <row r="53" spans="1:81" x14ac:dyDescent="0.2">
      <c r="A53" s="76" t="s">
        <v>389</v>
      </c>
      <c r="B53" s="77" t="s">
        <v>767</v>
      </c>
      <c r="C53" s="670"/>
      <c r="D53" s="78"/>
      <c r="E53" s="79"/>
      <c r="F53" s="83" t="s">
        <v>749</v>
      </c>
      <c r="G53" s="83" t="s">
        <v>749</v>
      </c>
      <c r="H53" s="79"/>
      <c r="I53" s="79"/>
      <c r="J53" s="83"/>
      <c r="K53" s="83" t="s">
        <v>749</v>
      </c>
      <c r="L53" s="83" t="s">
        <v>749</v>
      </c>
      <c r="M53" s="83" t="s">
        <v>749</v>
      </c>
      <c r="N53" s="83" t="s">
        <v>749</v>
      </c>
      <c r="O53" s="79"/>
      <c r="P53" s="79"/>
      <c r="Q53" s="79"/>
      <c r="R53" s="83" t="s">
        <v>749</v>
      </c>
      <c r="S53" s="83" t="s">
        <v>749</v>
      </c>
      <c r="T53" s="79">
        <v>1</v>
      </c>
      <c r="U53" s="83" t="s">
        <v>749</v>
      </c>
      <c r="V53" s="675" t="s">
        <v>749</v>
      </c>
      <c r="W53" s="670"/>
      <c r="X53" s="78"/>
      <c r="Y53" s="83" t="s">
        <v>749</v>
      </c>
      <c r="Z53" s="83" t="s">
        <v>749</v>
      </c>
      <c r="AA53" s="83" t="s">
        <v>749</v>
      </c>
      <c r="AB53" s="83" t="s">
        <v>749</v>
      </c>
      <c r="AC53" s="79">
        <v>1</v>
      </c>
      <c r="AD53" s="83" t="s">
        <v>749</v>
      </c>
      <c r="AE53" s="78"/>
      <c r="AF53" s="83" t="s">
        <v>749</v>
      </c>
      <c r="AG53" s="671"/>
      <c r="AH53" s="594"/>
      <c r="AI53" s="83" t="s">
        <v>749</v>
      </c>
      <c r="AJ53" s="599" t="s">
        <v>749</v>
      </c>
      <c r="AK53" s="670"/>
      <c r="AL53" s="78"/>
      <c r="AM53" s="79"/>
      <c r="AN53" s="79"/>
      <c r="AO53" s="79"/>
      <c r="AP53" s="671"/>
      <c r="AQ53" s="596"/>
      <c r="AR53" s="79"/>
      <c r="AS53" s="79"/>
      <c r="AT53" s="595"/>
      <c r="AU53" s="672"/>
      <c r="AV53" s="79"/>
      <c r="AW53" s="79"/>
      <c r="AX53" s="79"/>
      <c r="AY53" s="78"/>
      <c r="AZ53" s="671"/>
      <c r="BA53" s="596"/>
      <c r="BB53" s="79"/>
      <c r="BC53" s="79"/>
      <c r="BD53" s="79"/>
      <c r="BF53" s="76">
        <f t="shared" si="4"/>
        <v>2</v>
      </c>
      <c r="BG53" s="597">
        <f t="shared" si="1"/>
        <v>20</v>
      </c>
      <c r="BH53" s="673"/>
      <c r="BI53" s="79"/>
      <c r="BJ53" s="79"/>
      <c r="BK53" s="79"/>
      <c r="BL53" s="79"/>
      <c r="BM53" s="79"/>
      <c r="BN53" s="79"/>
      <c r="BO53" s="79"/>
      <c r="BP53" s="79"/>
      <c r="BQ53" s="79"/>
      <c r="BR53" s="79"/>
      <c r="BS53" s="671"/>
      <c r="BT53" s="598"/>
      <c r="BU53" s="81"/>
      <c r="BV53" s="79"/>
      <c r="BW53" s="595"/>
      <c r="BX53" s="672"/>
      <c r="BY53" s="79"/>
      <c r="BZ53" s="673"/>
      <c r="CA53" s="79"/>
      <c r="CB53" s="76">
        <f>SUM(BH53:CA53)</f>
        <v>0</v>
      </c>
      <c r="CC53" s="597">
        <f>COUNTIF(BH53:CA53, "O")+SUM(BH53:CA53)</f>
        <v>0</v>
      </c>
    </row>
    <row r="54" spans="1:81" x14ac:dyDescent="0.2">
      <c r="A54" s="76" t="s">
        <v>63</v>
      </c>
      <c r="B54" s="77" t="s">
        <v>145</v>
      </c>
      <c r="C54" s="670"/>
      <c r="D54" s="78"/>
      <c r="E54" s="79"/>
      <c r="F54" s="79"/>
      <c r="G54" s="79">
        <v>1</v>
      </c>
      <c r="H54" s="79"/>
      <c r="I54" s="79"/>
      <c r="J54" s="79"/>
      <c r="K54" s="79"/>
      <c r="L54" s="79"/>
      <c r="M54" s="79"/>
      <c r="N54" s="79"/>
      <c r="O54" s="79"/>
      <c r="P54" s="83"/>
      <c r="Q54" s="79"/>
      <c r="R54" s="83" t="s">
        <v>749</v>
      </c>
      <c r="S54" s="83" t="s">
        <v>749</v>
      </c>
      <c r="T54" s="83" t="s">
        <v>749</v>
      </c>
      <c r="U54" s="83" t="s">
        <v>749</v>
      </c>
      <c r="V54" s="675" t="s">
        <v>749</v>
      </c>
      <c r="W54" s="670"/>
      <c r="X54" s="78"/>
      <c r="Y54" s="79"/>
      <c r="Z54" s="79"/>
      <c r="AA54" s="83" t="s">
        <v>749</v>
      </c>
      <c r="AB54" s="83" t="s">
        <v>749</v>
      </c>
      <c r="AC54" s="83" t="s">
        <v>749</v>
      </c>
      <c r="AD54" s="83" t="s">
        <v>749</v>
      </c>
      <c r="AE54" s="78"/>
      <c r="AF54" s="83" t="s">
        <v>749</v>
      </c>
      <c r="AG54" s="671"/>
      <c r="AH54" s="594"/>
      <c r="AI54" s="83" t="s">
        <v>749</v>
      </c>
      <c r="AJ54" s="599" t="s">
        <v>749</v>
      </c>
      <c r="AK54" s="670"/>
      <c r="AL54" s="78"/>
      <c r="AM54" s="79"/>
      <c r="AN54" s="79"/>
      <c r="AO54" s="79"/>
      <c r="AP54" s="671"/>
      <c r="AQ54" s="596"/>
      <c r="AR54" s="79"/>
      <c r="AS54" s="79"/>
      <c r="AT54" s="595"/>
      <c r="AU54" s="672"/>
      <c r="AV54" s="79"/>
      <c r="AW54" s="79"/>
      <c r="AX54" s="79"/>
      <c r="AY54" s="78"/>
      <c r="AZ54" s="671"/>
      <c r="BA54" s="596"/>
      <c r="BB54" s="79"/>
      <c r="BC54" s="79"/>
      <c r="BD54" s="79"/>
      <c r="BF54" s="76">
        <f t="shared" si="4"/>
        <v>1</v>
      </c>
      <c r="BG54" s="597">
        <f t="shared" si="1"/>
        <v>13</v>
      </c>
      <c r="BH54" s="673"/>
      <c r="BI54" s="79"/>
      <c r="BJ54" s="79"/>
      <c r="BK54" s="79"/>
      <c r="BL54" s="79"/>
      <c r="BM54" s="79"/>
      <c r="BN54" s="79"/>
      <c r="BO54" s="79"/>
      <c r="BP54" s="79"/>
      <c r="BQ54" s="79"/>
      <c r="BR54" s="79"/>
      <c r="BS54" s="671"/>
      <c r="BT54" s="598"/>
      <c r="BU54" s="81"/>
      <c r="BV54" s="79"/>
      <c r="BW54" s="595"/>
      <c r="BX54" s="672"/>
      <c r="BY54" s="79"/>
      <c r="BZ54" s="673"/>
      <c r="CA54" s="79"/>
      <c r="CB54" s="76">
        <f>SUM(BH54:CA54)</f>
        <v>0</v>
      </c>
      <c r="CC54" s="597">
        <f>COUNTIF(BH54:CA54, "O")+SUM(BH54:CA54)</f>
        <v>0</v>
      </c>
    </row>
    <row r="55" spans="1:81" x14ac:dyDescent="0.2">
      <c r="A55" s="76" t="s">
        <v>64</v>
      </c>
      <c r="B55" s="77" t="s">
        <v>146</v>
      </c>
      <c r="C55" s="670"/>
      <c r="D55" s="78"/>
      <c r="E55" s="79"/>
      <c r="F55" s="79"/>
      <c r="G55" s="79">
        <v>1</v>
      </c>
      <c r="H55" s="79"/>
      <c r="I55" s="79"/>
      <c r="J55" s="79"/>
      <c r="K55" s="79"/>
      <c r="L55" s="79"/>
      <c r="M55" s="79"/>
      <c r="N55" s="79"/>
      <c r="O55" s="79"/>
      <c r="P55" s="83" t="s">
        <v>749</v>
      </c>
      <c r="Q55" s="79"/>
      <c r="R55" s="83" t="s">
        <v>749</v>
      </c>
      <c r="S55" s="83" t="s">
        <v>749</v>
      </c>
      <c r="T55" s="83" t="s">
        <v>749</v>
      </c>
      <c r="U55" s="83" t="s">
        <v>749</v>
      </c>
      <c r="V55" s="675" t="s">
        <v>749</v>
      </c>
      <c r="W55" s="670"/>
      <c r="X55" s="78"/>
      <c r="Y55" s="79"/>
      <c r="Z55" s="79"/>
      <c r="AA55" s="83" t="s">
        <v>749</v>
      </c>
      <c r="AB55" s="83" t="s">
        <v>749</v>
      </c>
      <c r="AC55" s="83" t="s">
        <v>749</v>
      </c>
      <c r="AD55" s="83" t="s">
        <v>749</v>
      </c>
      <c r="AE55" s="78"/>
      <c r="AF55" s="83" t="s">
        <v>749</v>
      </c>
      <c r="AG55" s="671"/>
      <c r="AH55" s="594"/>
      <c r="AI55" s="83" t="s">
        <v>749</v>
      </c>
      <c r="AJ55" s="599" t="s">
        <v>749</v>
      </c>
      <c r="AK55" s="670"/>
      <c r="AL55" s="78"/>
      <c r="AM55" s="79"/>
      <c r="AN55" s="79"/>
      <c r="AO55" s="79"/>
      <c r="AP55" s="671"/>
      <c r="AQ55" s="596"/>
      <c r="AR55" s="79"/>
      <c r="AS55" s="79"/>
      <c r="AT55" s="595"/>
      <c r="AU55" s="672"/>
      <c r="AV55" s="79"/>
      <c r="AW55" s="79"/>
      <c r="AX55" s="79"/>
      <c r="AY55" s="78"/>
      <c r="AZ55" s="671"/>
      <c r="BA55" s="596"/>
      <c r="BB55" s="79"/>
      <c r="BC55" s="79"/>
      <c r="BD55" s="79"/>
      <c r="BF55" s="76">
        <f t="shared" si="0"/>
        <v>1</v>
      </c>
      <c r="BG55" s="597">
        <f t="shared" si="1"/>
        <v>14</v>
      </c>
      <c r="BH55" s="673"/>
      <c r="BI55" s="79"/>
      <c r="BJ55" s="79"/>
      <c r="BK55" s="79"/>
      <c r="BL55" s="79"/>
      <c r="BM55" s="79"/>
      <c r="BN55" s="79"/>
      <c r="BO55" s="79"/>
      <c r="BP55" s="79"/>
      <c r="BQ55" s="79"/>
      <c r="BR55" s="79"/>
      <c r="BS55" s="671"/>
      <c r="BT55" s="598"/>
      <c r="BU55" s="81"/>
      <c r="BV55" s="79"/>
      <c r="BW55" s="595"/>
      <c r="BX55" s="672"/>
      <c r="BY55" s="79"/>
      <c r="BZ55" s="673"/>
      <c r="CA55" s="79"/>
      <c r="CB55" s="76">
        <f t="shared" si="2"/>
        <v>0</v>
      </c>
      <c r="CC55" s="597">
        <f t="shared" si="3"/>
        <v>0</v>
      </c>
    </row>
    <row r="56" spans="1:81" x14ac:dyDescent="0.2">
      <c r="A56" s="76" t="s">
        <v>65</v>
      </c>
      <c r="B56" s="77" t="s">
        <v>147</v>
      </c>
      <c r="C56" s="670"/>
      <c r="D56" s="78"/>
      <c r="E56" s="79"/>
      <c r="F56" s="79"/>
      <c r="G56" s="79">
        <v>1</v>
      </c>
      <c r="H56" s="79"/>
      <c r="I56" s="79"/>
      <c r="J56" s="79"/>
      <c r="K56" s="79"/>
      <c r="L56" s="79"/>
      <c r="M56" s="79"/>
      <c r="N56" s="79"/>
      <c r="O56" s="79"/>
      <c r="P56" s="83" t="s">
        <v>749</v>
      </c>
      <c r="Q56" s="79"/>
      <c r="R56" s="83" t="s">
        <v>749</v>
      </c>
      <c r="S56" s="83" t="s">
        <v>749</v>
      </c>
      <c r="T56" s="83" t="s">
        <v>749</v>
      </c>
      <c r="U56" s="83" t="s">
        <v>749</v>
      </c>
      <c r="V56" s="675" t="s">
        <v>749</v>
      </c>
      <c r="W56" s="670"/>
      <c r="X56" s="78"/>
      <c r="Y56" s="79"/>
      <c r="Z56" s="79"/>
      <c r="AA56" s="83" t="s">
        <v>749</v>
      </c>
      <c r="AB56" s="83" t="s">
        <v>749</v>
      </c>
      <c r="AC56" s="83" t="s">
        <v>749</v>
      </c>
      <c r="AD56" s="83" t="s">
        <v>749</v>
      </c>
      <c r="AE56" s="78"/>
      <c r="AF56" s="83" t="s">
        <v>749</v>
      </c>
      <c r="AG56" s="671"/>
      <c r="AH56" s="594"/>
      <c r="AI56" s="83" t="s">
        <v>749</v>
      </c>
      <c r="AJ56" s="599" t="s">
        <v>749</v>
      </c>
      <c r="AK56" s="670"/>
      <c r="AL56" s="78"/>
      <c r="AM56" s="79"/>
      <c r="AN56" s="79"/>
      <c r="AO56" s="79"/>
      <c r="AP56" s="671"/>
      <c r="AQ56" s="596"/>
      <c r="AR56" s="79"/>
      <c r="AS56" s="79"/>
      <c r="AT56" s="595"/>
      <c r="AU56" s="672"/>
      <c r="AV56" s="79"/>
      <c r="AW56" s="79"/>
      <c r="AX56" s="79"/>
      <c r="AY56" s="78"/>
      <c r="AZ56" s="671"/>
      <c r="BA56" s="596"/>
      <c r="BB56" s="79"/>
      <c r="BC56" s="79"/>
      <c r="BD56" s="79"/>
      <c r="BF56" s="76">
        <f t="shared" si="0"/>
        <v>1</v>
      </c>
      <c r="BG56" s="597">
        <f t="shared" si="1"/>
        <v>14</v>
      </c>
      <c r="BH56" s="673"/>
      <c r="BI56" s="79"/>
      <c r="BJ56" s="79"/>
      <c r="BK56" s="79"/>
      <c r="BL56" s="79"/>
      <c r="BM56" s="79"/>
      <c r="BN56" s="79"/>
      <c r="BO56" s="79"/>
      <c r="BP56" s="79"/>
      <c r="BQ56" s="79"/>
      <c r="BR56" s="79"/>
      <c r="BS56" s="671"/>
      <c r="BT56" s="598"/>
      <c r="BU56" s="81"/>
      <c r="BV56" s="79"/>
      <c r="BW56" s="595"/>
      <c r="BX56" s="672"/>
      <c r="BY56" s="79"/>
      <c r="BZ56" s="673"/>
      <c r="CA56" s="79"/>
      <c r="CB56" s="76">
        <f t="shared" si="2"/>
        <v>0</v>
      </c>
      <c r="CC56" s="597">
        <f t="shared" si="3"/>
        <v>0</v>
      </c>
    </row>
    <row r="57" spans="1:81" x14ac:dyDescent="0.2">
      <c r="A57" s="76" t="s">
        <v>66</v>
      </c>
      <c r="B57" s="77" t="s">
        <v>148</v>
      </c>
      <c r="C57" s="670"/>
      <c r="D57" s="78"/>
      <c r="E57" s="79"/>
      <c r="F57" s="79"/>
      <c r="G57" s="79"/>
      <c r="H57" s="79">
        <v>1</v>
      </c>
      <c r="I57" s="79"/>
      <c r="J57" s="79"/>
      <c r="K57" s="79">
        <v>1</v>
      </c>
      <c r="L57" s="79">
        <v>1</v>
      </c>
      <c r="M57" s="79">
        <v>1</v>
      </c>
      <c r="N57" s="79">
        <v>1</v>
      </c>
      <c r="O57" s="79"/>
      <c r="P57" s="83" t="s">
        <v>749</v>
      </c>
      <c r="Q57" s="79"/>
      <c r="R57" s="83" t="s">
        <v>749</v>
      </c>
      <c r="S57" s="83" t="s">
        <v>749</v>
      </c>
      <c r="T57" s="83" t="s">
        <v>749</v>
      </c>
      <c r="U57" s="83" t="s">
        <v>749</v>
      </c>
      <c r="V57" s="675">
        <v>1</v>
      </c>
      <c r="W57" s="670"/>
      <c r="X57" s="78"/>
      <c r="Y57" s="79">
        <v>1</v>
      </c>
      <c r="Z57" s="79">
        <v>1</v>
      </c>
      <c r="AA57" s="83" t="s">
        <v>749</v>
      </c>
      <c r="AB57" s="83" t="s">
        <v>749</v>
      </c>
      <c r="AC57" s="83" t="s">
        <v>749</v>
      </c>
      <c r="AD57" s="83" t="s">
        <v>749</v>
      </c>
      <c r="AE57" s="78"/>
      <c r="AF57" s="83">
        <v>1</v>
      </c>
      <c r="AG57" s="671"/>
      <c r="AH57" s="594"/>
      <c r="AI57" s="83" t="s">
        <v>749</v>
      </c>
      <c r="AJ57" s="599" t="s">
        <v>749</v>
      </c>
      <c r="AK57" s="670"/>
      <c r="AL57" s="78"/>
      <c r="AM57" s="79"/>
      <c r="AN57" s="79"/>
      <c r="AO57" s="79"/>
      <c r="AP57" s="671"/>
      <c r="AQ57" s="596"/>
      <c r="AR57" s="79"/>
      <c r="AS57" s="79"/>
      <c r="AT57" s="595"/>
      <c r="AU57" s="672"/>
      <c r="AV57" s="79"/>
      <c r="AW57" s="79"/>
      <c r="AX57" s="79"/>
      <c r="AY57" s="78"/>
      <c r="AZ57" s="671"/>
      <c r="BA57" s="596"/>
      <c r="BB57" s="79"/>
      <c r="BC57" s="79"/>
      <c r="BD57" s="79"/>
      <c r="BF57" s="76">
        <f t="shared" si="0"/>
        <v>9</v>
      </c>
      <c r="BG57" s="597">
        <f t="shared" si="1"/>
        <v>20</v>
      </c>
      <c r="BH57" s="673"/>
      <c r="BI57" s="79"/>
      <c r="BJ57" s="79"/>
      <c r="BK57" s="79"/>
      <c r="BL57" s="79"/>
      <c r="BM57" s="79"/>
      <c r="BN57" s="79"/>
      <c r="BO57" s="79"/>
      <c r="BP57" s="79"/>
      <c r="BQ57" s="79"/>
      <c r="BR57" s="79"/>
      <c r="BS57" s="671"/>
      <c r="BT57" s="598"/>
      <c r="BU57" s="81"/>
      <c r="BV57" s="79"/>
      <c r="BW57" s="595"/>
      <c r="BX57" s="672"/>
      <c r="BY57" s="79"/>
      <c r="BZ57" s="673"/>
      <c r="CA57" s="79"/>
      <c r="CB57" s="76">
        <f t="shared" si="2"/>
        <v>0</v>
      </c>
      <c r="CC57" s="597">
        <f t="shared" si="3"/>
        <v>0</v>
      </c>
    </row>
    <row r="58" spans="1:81" x14ac:dyDescent="0.2">
      <c r="A58" s="76" t="s">
        <v>67</v>
      </c>
      <c r="B58" s="77" t="s">
        <v>149</v>
      </c>
      <c r="C58" s="670"/>
      <c r="D58" s="78"/>
      <c r="E58" s="79"/>
      <c r="F58" s="79"/>
      <c r="G58" s="79"/>
      <c r="H58" s="79">
        <v>1</v>
      </c>
      <c r="I58" s="79"/>
      <c r="J58" s="79"/>
      <c r="K58" s="79"/>
      <c r="L58" s="79">
        <v>1</v>
      </c>
      <c r="M58" s="79"/>
      <c r="N58" s="79">
        <v>1</v>
      </c>
      <c r="O58" s="79"/>
      <c r="P58" s="79"/>
      <c r="Q58" s="79"/>
      <c r="R58" s="83" t="s">
        <v>749</v>
      </c>
      <c r="S58" s="83" t="s">
        <v>749</v>
      </c>
      <c r="T58" s="83" t="s">
        <v>749</v>
      </c>
      <c r="U58" s="83" t="s">
        <v>749</v>
      </c>
      <c r="V58" s="675"/>
      <c r="W58" s="670"/>
      <c r="X58" s="78"/>
      <c r="Y58" s="79"/>
      <c r="Z58" s="79">
        <v>1</v>
      </c>
      <c r="AA58" s="83" t="s">
        <v>749</v>
      </c>
      <c r="AB58" s="83" t="s">
        <v>749</v>
      </c>
      <c r="AC58" s="83" t="s">
        <v>749</v>
      </c>
      <c r="AD58" s="83" t="s">
        <v>749</v>
      </c>
      <c r="AE58" s="78"/>
      <c r="AF58" s="83">
        <v>1</v>
      </c>
      <c r="AG58" s="671"/>
      <c r="AH58" s="594"/>
      <c r="AI58" s="83" t="s">
        <v>749</v>
      </c>
      <c r="AJ58" s="599" t="s">
        <v>749</v>
      </c>
      <c r="AK58" s="670"/>
      <c r="AL58" s="78"/>
      <c r="AM58" s="79"/>
      <c r="AN58" s="79"/>
      <c r="AO58" s="79"/>
      <c r="AP58" s="671"/>
      <c r="AQ58" s="596"/>
      <c r="AR58" s="79"/>
      <c r="AS58" s="79"/>
      <c r="AT58" s="595"/>
      <c r="AU58" s="672"/>
      <c r="AV58" s="79"/>
      <c r="AW58" s="79"/>
      <c r="AX58" s="79"/>
      <c r="AY58" s="78"/>
      <c r="AZ58" s="671"/>
      <c r="BA58" s="596"/>
      <c r="BB58" s="79"/>
      <c r="BC58" s="79"/>
      <c r="BD58" s="79"/>
      <c r="BF58" s="76">
        <f t="shared" si="0"/>
        <v>5</v>
      </c>
      <c r="BG58" s="597">
        <f t="shared" si="1"/>
        <v>15</v>
      </c>
      <c r="BH58" s="673"/>
      <c r="BI58" s="79"/>
      <c r="BJ58" s="79"/>
      <c r="BK58" s="79"/>
      <c r="BL58" s="79"/>
      <c r="BM58" s="79"/>
      <c r="BN58" s="79"/>
      <c r="BO58" s="79"/>
      <c r="BP58" s="79"/>
      <c r="BQ58" s="79"/>
      <c r="BR58" s="79"/>
      <c r="BS58" s="671"/>
      <c r="BT58" s="598"/>
      <c r="BU58" s="81"/>
      <c r="BV58" s="79"/>
      <c r="BW58" s="595"/>
      <c r="BX58" s="672"/>
      <c r="BY58" s="79"/>
      <c r="BZ58" s="673"/>
      <c r="CA58" s="79"/>
      <c r="CB58" s="76">
        <f t="shared" si="2"/>
        <v>0</v>
      </c>
      <c r="CC58" s="597">
        <f t="shared" si="3"/>
        <v>0</v>
      </c>
    </row>
    <row r="59" spans="1:81" x14ac:dyDescent="0.2">
      <c r="A59" s="76" t="s">
        <v>636</v>
      </c>
      <c r="B59" s="77" t="s">
        <v>768</v>
      </c>
      <c r="C59" s="670"/>
      <c r="D59" s="78"/>
      <c r="E59" s="79"/>
      <c r="F59" s="79"/>
      <c r="G59" s="79"/>
      <c r="H59" s="79">
        <v>1</v>
      </c>
      <c r="I59" s="79"/>
      <c r="J59" s="79"/>
      <c r="K59" s="83" t="s">
        <v>749</v>
      </c>
      <c r="L59" s="83" t="s">
        <v>749</v>
      </c>
      <c r="M59" s="83" t="s">
        <v>749</v>
      </c>
      <c r="N59" s="83" t="s">
        <v>749</v>
      </c>
      <c r="O59" s="79"/>
      <c r="P59" s="83" t="s">
        <v>749</v>
      </c>
      <c r="Q59" s="79"/>
      <c r="R59" s="83" t="s">
        <v>749</v>
      </c>
      <c r="S59" s="83" t="s">
        <v>749</v>
      </c>
      <c r="T59" s="83" t="s">
        <v>749</v>
      </c>
      <c r="U59" s="83" t="s">
        <v>749</v>
      </c>
      <c r="V59" s="675" t="s">
        <v>749</v>
      </c>
      <c r="W59" s="670"/>
      <c r="X59" s="78"/>
      <c r="Y59" s="83" t="s">
        <v>749</v>
      </c>
      <c r="Z59" s="83" t="s">
        <v>749</v>
      </c>
      <c r="AA59" s="83" t="s">
        <v>749</v>
      </c>
      <c r="AB59" s="83" t="s">
        <v>749</v>
      </c>
      <c r="AC59" s="83" t="s">
        <v>749</v>
      </c>
      <c r="AD59" s="83" t="s">
        <v>749</v>
      </c>
      <c r="AE59" s="78"/>
      <c r="AF59" s="83" t="s">
        <v>749</v>
      </c>
      <c r="AG59" s="671"/>
      <c r="AH59" s="594"/>
      <c r="AI59" s="83" t="s">
        <v>749</v>
      </c>
      <c r="AJ59" s="599" t="s">
        <v>749</v>
      </c>
      <c r="AK59" s="670"/>
      <c r="AL59" s="78"/>
      <c r="AM59" s="79"/>
      <c r="AN59" s="79"/>
      <c r="AO59" s="79"/>
      <c r="AP59" s="671"/>
      <c r="AQ59" s="596"/>
      <c r="AR59" s="79"/>
      <c r="AS59" s="79"/>
      <c r="AT59" s="595"/>
      <c r="AU59" s="672"/>
      <c r="AV59" s="79"/>
      <c r="AW59" s="79"/>
      <c r="AX59" s="79"/>
      <c r="AY59" s="78"/>
      <c r="AZ59" s="671"/>
      <c r="BA59" s="596"/>
      <c r="BB59" s="79"/>
      <c r="BC59" s="79"/>
      <c r="BD59" s="79"/>
      <c r="BF59" s="76">
        <f t="shared" si="0"/>
        <v>1</v>
      </c>
      <c r="BG59" s="597">
        <f t="shared" si="1"/>
        <v>20</v>
      </c>
      <c r="BH59" s="673"/>
      <c r="BI59" s="79"/>
      <c r="BJ59" s="79"/>
      <c r="BK59" s="79"/>
      <c r="BL59" s="79"/>
      <c r="BM59" s="79"/>
      <c r="BN59" s="79"/>
      <c r="BO59" s="79"/>
      <c r="BP59" s="79"/>
      <c r="BQ59" s="79"/>
      <c r="BR59" s="79"/>
      <c r="BS59" s="671"/>
      <c r="BT59" s="598"/>
      <c r="BU59" s="81"/>
      <c r="BV59" s="79"/>
      <c r="BW59" s="595"/>
      <c r="BX59" s="672"/>
      <c r="BY59" s="79"/>
      <c r="BZ59" s="673"/>
      <c r="CA59" s="79"/>
      <c r="CB59" s="76">
        <f t="shared" si="2"/>
        <v>0</v>
      </c>
      <c r="CC59" s="597">
        <f t="shared" si="3"/>
        <v>0</v>
      </c>
    </row>
    <row r="60" spans="1:81" x14ac:dyDescent="0.2">
      <c r="A60" s="76" t="s">
        <v>637</v>
      </c>
      <c r="B60" s="77" t="s">
        <v>769</v>
      </c>
      <c r="C60" s="670"/>
      <c r="D60" s="78"/>
      <c r="E60" s="79"/>
      <c r="F60" s="79"/>
      <c r="G60" s="79"/>
      <c r="H60" s="79">
        <v>1</v>
      </c>
      <c r="I60" s="79"/>
      <c r="J60" s="79"/>
      <c r="K60" s="83" t="s">
        <v>749</v>
      </c>
      <c r="L60" s="83" t="s">
        <v>749</v>
      </c>
      <c r="M60" s="83" t="s">
        <v>749</v>
      </c>
      <c r="N60" s="83" t="s">
        <v>749</v>
      </c>
      <c r="O60" s="79"/>
      <c r="P60" s="83" t="s">
        <v>749</v>
      </c>
      <c r="Q60" s="79"/>
      <c r="R60" s="83" t="s">
        <v>749</v>
      </c>
      <c r="S60" s="83" t="s">
        <v>749</v>
      </c>
      <c r="T60" s="83" t="s">
        <v>749</v>
      </c>
      <c r="U60" s="83" t="s">
        <v>749</v>
      </c>
      <c r="V60" s="675" t="s">
        <v>749</v>
      </c>
      <c r="W60" s="670"/>
      <c r="X60" s="78"/>
      <c r="Y60" s="83" t="s">
        <v>749</v>
      </c>
      <c r="Z60" s="83" t="s">
        <v>749</v>
      </c>
      <c r="AA60" s="83" t="s">
        <v>749</v>
      </c>
      <c r="AB60" s="83" t="s">
        <v>749</v>
      </c>
      <c r="AC60" s="83" t="s">
        <v>749</v>
      </c>
      <c r="AD60" s="83" t="s">
        <v>749</v>
      </c>
      <c r="AE60" s="78"/>
      <c r="AF60" s="83" t="s">
        <v>749</v>
      </c>
      <c r="AG60" s="671"/>
      <c r="AH60" s="594"/>
      <c r="AI60" s="83" t="s">
        <v>749</v>
      </c>
      <c r="AJ60" s="599" t="s">
        <v>749</v>
      </c>
      <c r="AK60" s="670"/>
      <c r="AL60" s="78"/>
      <c r="AM60" s="79"/>
      <c r="AN60" s="79"/>
      <c r="AO60" s="79"/>
      <c r="AP60" s="671"/>
      <c r="AQ60" s="596"/>
      <c r="AR60" s="79"/>
      <c r="AS60" s="79"/>
      <c r="AT60" s="595"/>
      <c r="AU60" s="672"/>
      <c r="AV60" s="79"/>
      <c r="AW60" s="79"/>
      <c r="AX60" s="79"/>
      <c r="AY60" s="78"/>
      <c r="AZ60" s="671"/>
      <c r="BA60" s="596"/>
      <c r="BB60" s="79"/>
      <c r="BC60" s="79"/>
      <c r="BD60" s="79"/>
      <c r="BF60" s="76">
        <f t="shared" si="0"/>
        <v>1</v>
      </c>
      <c r="BG60" s="597">
        <f t="shared" si="1"/>
        <v>20</v>
      </c>
      <c r="BH60" s="673"/>
      <c r="BI60" s="79"/>
      <c r="BJ60" s="79"/>
      <c r="BK60" s="79"/>
      <c r="BL60" s="79"/>
      <c r="BM60" s="79"/>
      <c r="BN60" s="79"/>
      <c r="BO60" s="79"/>
      <c r="BP60" s="79"/>
      <c r="BQ60" s="79"/>
      <c r="BR60" s="79"/>
      <c r="BS60" s="671"/>
      <c r="BT60" s="598"/>
      <c r="BU60" s="81"/>
      <c r="BV60" s="79"/>
      <c r="BW60" s="595"/>
      <c r="BX60" s="672"/>
      <c r="BY60" s="79"/>
      <c r="BZ60" s="673"/>
      <c r="CA60" s="79"/>
      <c r="CB60" s="76">
        <f t="shared" si="2"/>
        <v>0</v>
      </c>
      <c r="CC60" s="597">
        <f t="shared" si="3"/>
        <v>0</v>
      </c>
    </row>
    <row r="61" spans="1:81" x14ac:dyDescent="0.2">
      <c r="A61" s="76" t="s">
        <v>770</v>
      </c>
      <c r="B61" s="77" t="s">
        <v>771</v>
      </c>
      <c r="C61" s="670"/>
      <c r="D61" s="78"/>
      <c r="E61" s="79"/>
      <c r="F61" s="83"/>
      <c r="G61" s="79"/>
      <c r="H61" s="79"/>
      <c r="I61" s="79"/>
      <c r="J61" s="79"/>
      <c r="K61" s="79"/>
      <c r="L61" s="79"/>
      <c r="M61" s="79"/>
      <c r="N61" s="83"/>
      <c r="O61" s="83"/>
      <c r="P61" s="83"/>
      <c r="Q61" s="83"/>
      <c r="R61" s="83"/>
      <c r="S61" s="83"/>
      <c r="T61" s="83"/>
      <c r="U61" s="83"/>
      <c r="V61" s="675"/>
      <c r="W61" s="670"/>
      <c r="X61" s="78"/>
      <c r="Y61" s="79"/>
      <c r="Z61" s="79"/>
      <c r="AA61" s="79"/>
      <c r="AB61" s="79"/>
      <c r="AC61" s="79"/>
      <c r="AD61" s="79"/>
      <c r="AE61" s="78"/>
      <c r="AF61" s="79"/>
      <c r="AG61" s="671"/>
      <c r="AH61" s="594"/>
      <c r="AI61" s="79"/>
      <c r="AJ61" s="599"/>
      <c r="AK61" s="670"/>
      <c r="AL61" s="78"/>
      <c r="AM61" s="79"/>
      <c r="AN61" s="79"/>
      <c r="AO61" s="83"/>
      <c r="AP61" s="675"/>
      <c r="AQ61" s="603"/>
      <c r="AR61" s="83"/>
      <c r="AS61" s="83"/>
      <c r="AT61" s="599"/>
      <c r="AU61" s="672"/>
      <c r="AV61" s="79"/>
      <c r="AW61" s="79"/>
      <c r="AX61" s="83"/>
      <c r="AY61" s="78"/>
      <c r="AZ61" s="671"/>
      <c r="BA61" s="603"/>
      <c r="BB61" s="79"/>
      <c r="BC61" s="83"/>
      <c r="BD61" s="79"/>
      <c r="BF61" s="76">
        <f t="shared" si="0"/>
        <v>0</v>
      </c>
      <c r="BG61" s="597">
        <f t="shared" si="1"/>
        <v>0</v>
      </c>
      <c r="BH61" s="673"/>
      <c r="BI61" s="79"/>
      <c r="BJ61" s="79"/>
      <c r="BK61" s="79"/>
      <c r="BL61" s="83"/>
      <c r="BM61" s="83"/>
      <c r="BN61" s="83"/>
      <c r="BO61" s="83"/>
      <c r="BP61" s="83"/>
      <c r="BQ61" s="83"/>
      <c r="BR61" s="79"/>
      <c r="BS61" s="671"/>
      <c r="BT61" s="604"/>
      <c r="BU61" s="87"/>
      <c r="BV61" s="83"/>
      <c r="BW61" s="599"/>
      <c r="BX61" s="672"/>
      <c r="BY61" s="79"/>
      <c r="BZ61" s="673"/>
      <c r="CA61" s="79"/>
      <c r="CB61" s="76">
        <f t="shared" si="2"/>
        <v>0</v>
      </c>
      <c r="CC61" s="597">
        <f t="shared" si="3"/>
        <v>0</v>
      </c>
    </row>
    <row r="62" spans="1:81" x14ac:dyDescent="0.2">
      <c r="A62" s="82" t="s">
        <v>772</v>
      </c>
      <c r="B62" s="77" t="s">
        <v>773</v>
      </c>
      <c r="C62" s="670"/>
      <c r="D62" s="78"/>
      <c r="E62" s="79"/>
      <c r="F62" s="83"/>
      <c r="G62" s="79"/>
      <c r="H62" s="79"/>
      <c r="I62" s="79"/>
      <c r="J62" s="79"/>
      <c r="K62" s="79"/>
      <c r="L62" s="79"/>
      <c r="M62" s="79"/>
      <c r="N62" s="83"/>
      <c r="O62" s="83"/>
      <c r="P62" s="83"/>
      <c r="Q62" s="83"/>
      <c r="R62" s="83"/>
      <c r="S62" s="83"/>
      <c r="T62" s="83"/>
      <c r="U62" s="83"/>
      <c r="V62" s="675"/>
      <c r="W62" s="670"/>
      <c r="X62" s="78"/>
      <c r="Y62" s="79"/>
      <c r="Z62" s="79"/>
      <c r="AA62" s="79"/>
      <c r="AB62" s="79"/>
      <c r="AC62" s="79"/>
      <c r="AD62" s="79"/>
      <c r="AE62" s="78"/>
      <c r="AF62" s="79"/>
      <c r="AG62" s="671"/>
      <c r="AH62" s="594"/>
      <c r="AI62" s="79"/>
      <c r="AJ62" s="599"/>
      <c r="AK62" s="670"/>
      <c r="AL62" s="78"/>
      <c r="AM62" s="79"/>
      <c r="AN62" s="79"/>
      <c r="AO62" s="83"/>
      <c r="AP62" s="675"/>
      <c r="AQ62" s="603"/>
      <c r="AR62" s="83"/>
      <c r="AS62" s="83"/>
      <c r="AT62" s="599"/>
      <c r="AU62" s="672"/>
      <c r="AV62" s="79"/>
      <c r="AW62" s="79"/>
      <c r="AX62" s="83"/>
      <c r="AY62" s="78"/>
      <c r="AZ62" s="671"/>
      <c r="BA62" s="603"/>
      <c r="BB62" s="79"/>
      <c r="BC62" s="83"/>
      <c r="BD62" s="79"/>
      <c r="BF62" s="76">
        <f t="shared" si="0"/>
        <v>0</v>
      </c>
      <c r="BG62" s="597">
        <f t="shared" si="1"/>
        <v>0</v>
      </c>
      <c r="BH62" s="673"/>
      <c r="BI62" s="79"/>
      <c r="BJ62" s="79"/>
      <c r="BK62" s="79"/>
      <c r="BL62" s="83"/>
      <c r="BM62" s="83"/>
      <c r="BN62" s="83"/>
      <c r="BO62" s="83"/>
      <c r="BP62" s="83"/>
      <c r="BQ62" s="83"/>
      <c r="BR62" s="79"/>
      <c r="BS62" s="671"/>
      <c r="BT62" s="604"/>
      <c r="BU62" s="87"/>
      <c r="BV62" s="83"/>
      <c r="BW62" s="599"/>
      <c r="BX62" s="672"/>
      <c r="BY62" s="79"/>
      <c r="BZ62" s="673"/>
      <c r="CA62" s="79"/>
      <c r="CB62" s="76">
        <f t="shared" si="2"/>
        <v>0</v>
      </c>
      <c r="CC62" s="597">
        <f t="shared" si="3"/>
        <v>0</v>
      </c>
    </row>
    <row r="63" spans="1:81" x14ac:dyDescent="0.2">
      <c r="A63" s="82" t="s">
        <v>774</v>
      </c>
      <c r="B63" s="77" t="s">
        <v>775</v>
      </c>
      <c r="C63" s="670"/>
      <c r="D63" s="78"/>
      <c r="E63" s="83" t="s">
        <v>749</v>
      </c>
      <c r="F63" s="83" t="s">
        <v>749</v>
      </c>
      <c r="G63" s="83" t="s">
        <v>749</v>
      </c>
      <c r="H63" s="83" t="s">
        <v>749</v>
      </c>
      <c r="I63" s="83" t="s">
        <v>749</v>
      </c>
      <c r="J63" s="83" t="s">
        <v>749</v>
      </c>
      <c r="K63" s="83" t="s">
        <v>749</v>
      </c>
      <c r="L63" s="83" t="s">
        <v>749</v>
      </c>
      <c r="M63" s="83" t="s">
        <v>749</v>
      </c>
      <c r="N63" s="83" t="s">
        <v>749</v>
      </c>
      <c r="O63" s="83" t="s">
        <v>749</v>
      </c>
      <c r="P63" s="83" t="s">
        <v>749</v>
      </c>
      <c r="Q63" s="83" t="s">
        <v>749</v>
      </c>
      <c r="R63" s="83" t="s">
        <v>749</v>
      </c>
      <c r="S63" s="83" t="s">
        <v>749</v>
      </c>
      <c r="T63" s="83" t="s">
        <v>749</v>
      </c>
      <c r="U63" s="83" t="s">
        <v>749</v>
      </c>
      <c r="V63" s="675" t="s">
        <v>749</v>
      </c>
      <c r="W63" s="670"/>
      <c r="X63" s="78"/>
      <c r="Y63" s="83" t="s">
        <v>749</v>
      </c>
      <c r="Z63" s="83" t="s">
        <v>749</v>
      </c>
      <c r="AA63" s="79">
        <v>1</v>
      </c>
      <c r="AB63" s="79">
        <v>1</v>
      </c>
      <c r="AC63" s="83" t="s">
        <v>749</v>
      </c>
      <c r="AD63" s="83" t="s">
        <v>749</v>
      </c>
      <c r="AE63" s="78"/>
      <c r="AF63" s="83" t="s">
        <v>749</v>
      </c>
      <c r="AG63" s="671"/>
      <c r="AH63" s="594"/>
      <c r="AI63" s="79">
        <v>1</v>
      </c>
      <c r="AJ63" s="599" t="s">
        <v>749</v>
      </c>
      <c r="AK63" s="670"/>
      <c r="AL63" s="78"/>
      <c r="AM63" s="83" t="s">
        <v>749</v>
      </c>
      <c r="AN63" s="83" t="s">
        <v>749</v>
      </c>
      <c r="AO63" s="83" t="s">
        <v>749</v>
      </c>
      <c r="AP63" s="675" t="s">
        <v>749</v>
      </c>
      <c r="AQ63" s="596">
        <v>1</v>
      </c>
      <c r="AR63" s="79">
        <v>1</v>
      </c>
      <c r="AS63" s="79">
        <v>1</v>
      </c>
      <c r="AT63" s="595">
        <v>1</v>
      </c>
      <c r="AU63" s="672">
        <v>1</v>
      </c>
      <c r="AV63" s="79">
        <v>1</v>
      </c>
      <c r="AW63" s="79">
        <v>1</v>
      </c>
      <c r="AX63" s="79">
        <v>1</v>
      </c>
      <c r="AY63" s="78"/>
      <c r="AZ63" s="671">
        <v>1</v>
      </c>
      <c r="BA63" s="596">
        <v>1</v>
      </c>
      <c r="BB63" s="79">
        <v>1</v>
      </c>
      <c r="BC63" s="79">
        <v>1</v>
      </c>
      <c r="BD63" s="79">
        <v>1</v>
      </c>
      <c r="BF63" s="76">
        <f t="shared" si="0"/>
        <v>16</v>
      </c>
      <c r="BG63" s="597">
        <f t="shared" si="1"/>
        <v>44</v>
      </c>
      <c r="BH63" s="673"/>
      <c r="BI63" s="83" t="s">
        <v>749</v>
      </c>
      <c r="BJ63" s="83" t="s">
        <v>749</v>
      </c>
      <c r="BK63" s="83" t="s">
        <v>749</v>
      </c>
      <c r="BL63" s="83" t="s">
        <v>749</v>
      </c>
      <c r="BM63" s="83" t="s">
        <v>749</v>
      </c>
      <c r="BN63" s="83" t="s">
        <v>749</v>
      </c>
      <c r="BO63" s="83" t="s">
        <v>749</v>
      </c>
      <c r="BP63" s="83" t="s">
        <v>749</v>
      </c>
      <c r="BQ63" s="83" t="s">
        <v>749</v>
      </c>
      <c r="BR63" s="83" t="s">
        <v>749</v>
      </c>
      <c r="BS63" s="675" t="s">
        <v>749</v>
      </c>
      <c r="BT63" s="598"/>
      <c r="BU63" s="81"/>
      <c r="BV63" s="83" t="s">
        <v>749</v>
      </c>
      <c r="BW63" s="599" t="s">
        <v>749</v>
      </c>
      <c r="BX63" s="674" t="s">
        <v>749</v>
      </c>
      <c r="BY63" s="83" t="s">
        <v>749</v>
      </c>
      <c r="BZ63" s="673"/>
      <c r="CA63" s="79"/>
      <c r="CB63" s="76">
        <f t="shared" si="2"/>
        <v>0</v>
      </c>
      <c r="CC63" s="597">
        <f t="shared" si="3"/>
        <v>15</v>
      </c>
    </row>
    <row r="64" spans="1:81" x14ac:dyDescent="0.2">
      <c r="A64" s="82" t="s">
        <v>776</v>
      </c>
      <c r="B64" s="77" t="s">
        <v>777</v>
      </c>
      <c r="C64" s="670"/>
      <c r="D64" s="78"/>
      <c r="E64" s="83" t="s">
        <v>749</v>
      </c>
      <c r="F64" s="83" t="s">
        <v>749</v>
      </c>
      <c r="G64" s="83" t="s">
        <v>749</v>
      </c>
      <c r="H64" s="83" t="s">
        <v>749</v>
      </c>
      <c r="I64" s="83" t="s">
        <v>749</v>
      </c>
      <c r="J64" s="83" t="s">
        <v>749</v>
      </c>
      <c r="K64" s="83" t="s">
        <v>749</v>
      </c>
      <c r="L64" s="83" t="s">
        <v>749</v>
      </c>
      <c r="M64" s="83" t="s">
        <v>749</v>
      </c>
      <c r="N64" s="83" t="s">
        <v>749</v>
      </c>
      <c r="O64" s="83" t="s">
        <v>749</v>
      </c>
      <c r="P64" s="83" t="s">
        <v>749</v>
      </c>
      <c r="Q64" s="83" t="s">
        <v>749</v>
      </c>
      <c r="R64" s="83" t="s">
        <v>749</v>
      </c>
      <c r="S64" s="83" t="s">
        <v>749</v>
      </c>
      <c r="T64" s="83" t="s">
        <v>749</v>
      </c>
      <c r="U64" s="83" t="s">
        <v>749</v>
      </c>
      <c r="V64" s="675" t="s">
        <v>749</v>
      </c>
      <c r="W64" s="670"/>
      <c r="X64" s="78"/>
      <c r="Y64" s="83" t="s">
        <v>749</v>
      </c>
      <c r="Z64" s="83" t="s">
        <v>749</v>
      </c>
      <c r="AA64" s="83" t="s">
        <v>749</v>
      </c>
      <c r="AB64" s="83" t="s">
        <v>749</v>
      </c>
      <c r="AC64" s="83" t="s">
        <v>749</v>
      </c>
      <c r="AD64" s="83" t="s">
        <v>749</v>
      </c>
      <c r="AE64" s="78"/>
      <c r="AF64" s="83" t="s">
        <v>749</v>
      </c>
      <c r="AG64" s="671"/>
      <c r="AH64" s="594"/>
      <c r="AI64" s="83" t="s">
        <v>749</v>
      </c>
      <c r="AJ64" s="599" t="s">
        <v>749</v>
      </c>
      <c r="AK64" s="670"/>
      <c r="AL64" s="78"/>
      <c r="AM64" s="83" t="s">
        <v>749</v>
      </c>
      <c r="AN64" s="83" t="s">
        <v>749</v>
      </c>
      <c r="AO64" s="83" t="s">
        <v>749</v>
      </c>
      <c r="AP64" s="675" t="s">
        <v>749</v>
      </c>
      <c r="AQ64" s="603" t="s">
        <v>749</v>
      </c>
      <c r="AR64" s="83" t="s">
        <v>749</v>
      </c>
      <c r="AS64" s="83" t="s">
        <v>749</v>
      </c>
      <c r="AT64" s="599" t="s">
        <v>749</v>
      </c>
      <c r="AU64" s="674" t="s">
        <v>749</v>
      </c>
      <c r="AV64" s="83" t="s">
        <v>749</v>
      </c>
      <c r="AW64" s="83" t="s">
        <v>749</v>
      </c>
      <c r="AX64" s="83" t="s">
        <v>749</v>
      </c>
      <c r="AY64" s="78"/>
      <c r="AZ64" s="675" t="s">
        <v>749</v>
      </c>
      <c r="BA64" s="603" t="s">
        <v>749</v>
      </c>
      <c r="BB64" s="83" t="s">
        <v>749</v>
      </c>
      <c r="BC64" s="83" t="s">
        <v>749</v>
      </c>
      <c r="BD64" s="83" t="s">
        <v>749</v>
      </c>
      <c r="BF64" s="76">
        <f t="shared" si="0"/>
        <v>0</v>
      </c>
      <c r="BG64" s="597">
        <f t="shared" si="1"/>
        <v>44</v>
      </c>
      <c r="BH64" s="673"/>
      <c r="BI64" s="83" t="s">
        <v>749</v>
      </c>
      <c r="BJ64" s="83" t="s">
        <v>749</v>
      </c>
      <c r="BK64" s="83" t="s">
        <v>749</v>
      </c>
      <c r="BL64" s="83" t="s">
        <v>749</v>
      </c>
      <c r="BM64" s="83" t="s">
        <v>749</v>
      </c>
      <c r="BN64" s="83" t="s">
        <v>749</v>
      </c>
      <c r="BO64" s="83" t="s">
        <v>749</v>
      </c>
      <c r="BP64" s="83" t="s">
        <v>749</v>
      </c>
      <c r="BQ64" s="83" t="s">
        <v>749</v>
      </c>
      <c r="BR64" s="83" t="s">
        <v>749</v>
      </c>
      <c r="BS64" s="675" t="s">
        <v>749</v>
      </c>
      <c r="BT64" s="598"/>
      <c r="BU64" s="81"/>
      <c r="BV64" s="83" t="s">
        <v>749</v>
      </c>
      <c r="BW64" s="599" t="s">
        <v>749</v>
      </c>
      <c r="BX64" s="674" t="s">
        <v>749</v>
      </c>
      <c r="BY64" s="83" t="s">
        <v>749</v>
      </c>
      <c r="BZ64" s="673"/>
      <c r="CA64" s="79"/>
      <c r="CB64" s="76">
        <f t="shared" si="2"/>
        <v>0</v>
      </c>
      <c r="CC64" s="597">
        <f t="shared" si="3"/>
        <v>15</v>
      </c>
    </row>
    <row r="65" spans="1:81" x14ac:dyDescent="0.2">
      <c r="A65" s="82" t="s">
        <v>68</v>
      </c>
      <c r="B65" s="77" t="s">
        <v>778</v>
      </c>
      <c r="C65" s="670"/>
      <c r="D65" s="78"/>
      <c r="E65" s="83"/>
      <c r="F65" s="83"/>
      <c r="G65" s="83"/>
      <c r="H65" s="83"/>
      <c r="I65" s="83"/>
      <c r="J65" s="83"/>
      <c r="K65" s="83"/>
      <c r="L65" s="83"/>
      <c r="M65" s="83"/>
      <c r="N65" s="83"/>
      <c r="O65" s="83"/>
      <c r="P65" s="83"/>
      <c r="Q65" s="83"/>
      <c r="R65" s="83"/>
      <c r="S65" s="83"/>
      <c r="T65" s="83"/>
      <c r="U65" s="83"/>
      <c r="V65" s="675"/>
      <c r="W65" s="670"/>
      <c r="X65" s="78"/>
      <c r="Y65" s="83"/>
      <c r="Z65" s="83"/>
      <c r="AA65" s="83"/>
      <c r="AB65" s="83"/>
      <c r="AC65" s="83"/>
      <c r="AD65" s="83"/>
      <c r="AE65" s="78"/>
      <c r="AF65" s="83"/>
      <c r="AG65" s="671"/>
      <c r="AH65" s="594"/>
      <c r="AI65" s="83"/>
      <c r="AJ65" s="599"/>
      <c r="AK65" s="670"/>
      <c r="AL65" s="78"/>
      <c r="AM65" s="83"/>
      <c r="AN65" s="83"/>
      <c r="AO65" s="83"/>
      <c r="AP65" s="675"/>
      <c r="AQ65" s="603"/>
      <c r="AR65" s="83"/>
      <c r="AS65" s="83"/>
      <c r="AT65" s="599"/>
      <c r="AU65" s="674"/>
      <c r="AV65" s="83"/>
      <c r="AW65" s="83"/>
      <c r="AX65" s="83"/>
      <c r="AY65" s="78"/>
      <c r="AZ65" s="675"/>
      <c r="BA65" s="603"/>
      <c r="BB65" s="83"/>
      <c r="BC65" s="83"/>
      <c r="BD65" s="83"/>
      <c r="BF65" s="76">
        <f t="shared" si="0"/>
        <v>0</v>
      </c>
      <c r="BG65" s="597">
        <f t="shared" si="1"/>
        <v>0</v>
      </c>
      <c r="BH65" s="673"/>
      <c r="BI65" s="83"/>
      <c r="BJ65" s="83"/>
      <c r="BK65" s="83"/>
      <c r="BL65" s="83"/>
      <c r="BM65" s="83"/>
      <c r="BN65" s="83"/>
      <c r="BO65" s="83"/>
      <c r="BP65" s="83"/>
      <c r="BQ65" s="83"/>
      <c r="BR65" s="83"/>
      <c r="BS65" s="675"/>
      <c r="BT65" s="598"/>
      <c r="BU65" s="81"/>
      <c r="BV65" s="83"/>
      <c r="BW65" s="599"/>
      <c r="BX65" s="674"/>
      <c r="BY65" s="83"/>
      <c r="BZ65" s="673"/>
      <c r="CA65" s="79"/>
      <c r="CB65" s="76">
        <f t="shared" si="2"/>
        <v>0</v>
      </c>
      <c r="CC65" s="597">
        <f t="shared" si="3"/>
        <v>0</v>
      </c>
    </row>
    <row r="66" spans="1:81" x14ac:dyDescent="0.2">
      <c r="A66" s="76" t="s">
        <v>638</v>
      </c>
      <c r="B66" s="77" t="s">
        <v>779</v>
      </c>
      <c r="C66" s="670"/>
      <c r="D66" s="78"/>
      <c r="E66" s="79"/>
      <c r="F66" s="79"/>
      <c r="G66" s="79"/>
      <c r="H66" s="79"/>
      <c r="I66" s="79"/>
      <c r="J66" s="79"/>
      <c r="K66" s="79"/>
      <c r="L66" s="79"/>
      <c r="M66" s="79"/>
      <c r="N66" s="79"/>
      <c r="O66" s="79"/>
      <c r="P66" s="79"/>
      <c r="Q66" s="83" t="s">
        <v>749</v>
      </c>
      <c r="R66" s="79"/>
      <c r="S66" s="79"/>
      <c r="T66" s="79"/>
      <c r="U66" s="79"/>
      <c r="V66" s="671"/>
      <c r="W66" s="670"/>
      <c r="X66" s="78"/>
      <c r="Y66" s="79"/>
      <c r="Z66" s="79"/>
      <c r="AA66" s="79"/>
      <c r="AB66" s="79"/>
      <c r="AC66" s="79"/>
      <c r="AD66" s="79"/>
      <c r="AE66" s="78"/>
      <c r="AF66" s="79"/>
      <c r="AG66" s="671"/>
      <c r="AH66" s="594"/>
      <c r="AI66" s="79"/>
      <c r="AJ66" s="595"/>
      <c r="AK66" s="670"/>
      <c r="AL66" s="78"/>
      <c r="AM66" s="79"/>
      <c r="AN66" s="79"/>
      <c r="AO66" s="79"/>
      <c r="AP66" s="671">
        <v>1</v>
      </c>
      <c r="AQ66" s="596"/>
      <c r="AR66" s="79">
        <v>1</v>
      </c>
      <c r="AS66" s="79"/>
      <c r="AT66" s="599" t="s">
        <v>749</v>
      </c>
      <c r="AU66" s="672"/>
      <c r="AV66" s="79">
        <v>1</v>
      </c>
      <c r="AW66" s="79"/>
      <c r="AX66" s="83" t="s">
        <v>749</v>
      </c>
      <c r="AY66" s="78"/>
      <c r="AZ66" s="675" t="s">
        <v>749</v>
      </c>
      <c r="BA66" s="596"/>
      <c r="BB66" s="79">
        <v>1</v>
      </c>
      <c r="BC66" s="79"/>
      <c r="BD66" s="83" t="s">
        <v>749</v>
      </c>
      <c r="BF66" s="76">
        <f t="shared" si="0"/>
        <v>4</v>
      </c>
      <c r="BG66" s="597">
        <f t="shared" si="1"/>
        <v>9</v>
      </c>
      <c r="BH66" s="673"/>
      <c r="BI66" s="79"/>
      <c r="BJ66" s="79"/>
      <c r="BK66" s="79"/>
      <c r="BL66" s="79"/>
      <c r="BM66" s="79"/>
      <c r="BN66" s="79"/>
      <c r="BO66" s="79"/>
      <c r="BP66" s="79"/>
      <c r="BQ66" s="79"/>
      <c r="BR66" s="79"/>
      <c r="BS66" s="671"/>
      <c r="BT66" s="598"/>
      <c r="BU66" s="81"/>
      <c r="BV66" s="79"/>
      <c r="BW66" s="595"/>
      <c r="BX66" s="674"/>
      <c r="BY66" s="83"/>
      <c r="BZ66" s="673"/>
      <c r="CA66" s="79"/>
      <c r="CB66" s="76">
        <f t="shared" si="2"/>
        <v>0</v>
      </c>
      <c r="CC66" s="597">
        <f t="shared" si="3"/>
        <v>0</v>
      </c>
    </row>
    <row r="67" spans="1:81" x14ac:dyDescent="0.2">
      <c r="A67" s="76" t="s">
        <v>639</v>
      </c>
      <c r="B67" s="77" t="s">
        <v>780</v>
      </c>
      <c r="C67" s="670"/>
      <c r="D67" s="78"/>
      <c r="E67" s="79"/>
      <c r="F67" s="79"/>
      <c r="G67" s="79"/>
      <c r="H67" s="79"/>
      <c r="I67" s="79"/>
      <c r="J67" s="79"/>
      <c r="K67" s="79"/>
      <c r="L67" s="79"/>
      <c r="M67" s="79"/>
      <c r="N67" s="79"/>
      <c r="O67" s="79"/>
      <c r="P67" s="79"/>
      <c r="Q67" s="79"/>
      <c r="R67" s="79"/>
      <c r="S67" s="79"/>
      <c r="T67" s="79"/>
      <c r="U67" s="79"/>
      <c r="V67" s="671"/>
      <c r="W67" s="670"/>
      <c r="X67" s="78"/>
      <c r="Y67" s="79"/>
      <c r="Z67" s="79"/>
      <c r="AA67" s="79"/>
      <c r="AB67" s="79"/>
      <c r="AC67" s="79"/>
      <c r="AD67" s="79"/>
      <c r="AE67" s="78"/>
      <c r="AF67" s="79"/>
      <c r="AG67" s="671"/>
      <c r="AH67" s="594"/>
      <c r="AI67" s="79"/>
      <c r="AJ67" s="595"/>
      <c r="AK67" s="670"/>
      <c r="AL67" s="78"/>
      <c r="AM67" s="79"/>
      <c r="AN67" s="79"/>
      <c r="AO67" s="79"/>
      <c r="AP67" s="671"/>
      <c r="AQ67" s="596"/>
      <c r="AR67" s="79"/>
      <c r="AS67" s="79"/>
      <c r="AT67" s="595"/>
      <c r="AU67" s="672"/>
      <c r="AV67" s="79"/>
      <c r="AW67" s="79"/>
      <c r="AX67" s="79"/>
      <c r="AY67" s="78"/>
      <c r="AZ67" s="671"/>
      <c r="BA67" s="596"/>
      <c r="BB67" s="79"/>
      <c r="BC67" s="79"/>
      <c r="BD67" s="79"/>
      <c r="BF67" s="76">
        <f t="shared" si="0"/>
        <v>0</v>
      </c>
      <c r="BG67" s="597">
        <f t="shared" si="1"/>
        <v>0</v>
      </c>
      <c r="BH67" s="673"/>
      <c r="BI67" s="79"/>
      <c r="BJ67" s="79"/>
      <c r="BK67" s="79"/>
      <c r="BL67" s="79"/>
      <c r="BM67" s="79"/>
      <c r="BN67" s="79"/>
      <c r="BO67" s="79"/>
      <c r="BP67" s="79"/>
      <c r="BQ67" s="79"/>
      <c r="BR67" s="79"/>
      <c r="BS67" s="671"/>
      <c r="BT67" s="598"/>
      <c r="BU67" s="81"/>
      <c r="BV67" s="79"/>
      <c r="BW67" s="595"/>
      <c r="BX67" s="672"/>
      <c r="BY67" s="79"/>
      <c r="BZ67" s="673"/>
      <c r="CA67" s="79"/>
      <c r="CB67" s="76">
        <f t="shared" si="2"/>
        <v>0</v>
      </c>
      <c r="CC67" s="597">
        <f t="shared" si="3"/>
        <v>0</v>
      </c>
    </row>
    <row r="68" spans="1:81" x14ac:dyDescent="0.2">
      <c r="A68" s="76" t="s">
        <v>69</v>
      </c>
      <c r="B68" s="77" t="s">
        <v>151</v>
      </c>
      <c r="C68" s="670"/>
      <c r="D68" s="78"/>
      <c r="E68" s="79"/>
      <c r="F68" s="79"/>
      <c r="G68" s="79"/>
      <c r="H68" s="79"/>
      <c r="I68" s="79"/>
      <c r="J68" s="79"/>
      <c r="K68" s="79"/>
      <c r="L68" s="79"/>
      <c r="M68" s="79"/>
      <c r="N68" s="79"/>
      <c r="O68" s="79"/>
      <c r="P68" s="79"/>
      <c r="Q68" s="79"/>
      <c r="R68" s="79"/>
      <c r="S68" s="79"/>
      <c r="T68" s="79"/>
      <c r="U68" s="79"/>
      <c r="V68" s="671"/>
      <c r="W68" s="670"/>
      <c r="X68" s="78"/>
      <c r="Y68" s="79"/>
      <c r="Z68" s="79"/>
      <c r="AA68" s="79"/>
      <c r="AB68" s="79"/>
      <c r="AC68" s="79"/>
      <c r="AD68" s="79"/>
      <c r="AE68" s="78"/>
      <c r="AF68" s="79"/>
      <c r="AG68" s="671"/>
      <c r="AH68" s="594"/>
      <c r="AI68" s="79"/>
      <c r="AJ68" s="595"/>
      <c r="AK68" s="670"/>
      <c r="AL68" s="78"/>
      <c r="AM68" s="79"/>
      <c r="AN68" s="79"/>
      <c r="AO68" s="83"/>
      <c r="AP68" s="675"/>
      <c r="AQ68" s="603"/>
      <c r="AR68" s="83" t="s">
        <v>749</v>
      </c>
      <c r="AS68" s="79"/>
      <c r="AT68" s="599" t="s">
        <v>749</v>
      </c>
      <c r="AU68" s="672"/>
      <c r="AV68" s="83" t="s">
        <v>749</v>
      </c>
      <c r="AW68" s="79"/>
      <c r="AX68" s="83" t="s">
        <v>749</v>
      </c>
      <c r="AY68" s="78"/>
      <c r="AZ68" s="675" t="s">
        <v>749</v>
      </c>
      <c r="BA68" s="596"/>
      <c r="BB68" s="83" t="s">
        <v>749</v>
      </c>
      <c r="BC68" s="79"/>
      <c r="BD68" s="83" t="s">
        <v>749</v>
      </c>
      <c r="BF68" s="76">
        <f t="shared" si="0"/>
        <v>0</v>
      </c>
      <c r="BG68" s="597">
        <f t="shared" si="1"/>
        <v>7</v>
      </c>
      <c r="BH68" s="673"/>
      <c r="BI68" s="79"/>
      <c r="BJ68" s="79"/>
      <c r="BK68" s="79"/>
      <c r="BL68" s="83"/>
      <c r="BM68" s="83"/>
      <c r="BN68" s="83"/>
      <c r="BO68" s="79"/>
      <c r="BP68" s="79"/>
      <c r="BQ68" s="79"/>
      <c r="BR68" s="79"/>
      <c r="BS68" s="671"/>
      <c r="BT68" s="604"/>
      <c r="BU68" s="81"/>
      <c r="BV68" s="79"/>
      <c r="BW68" s="595"/>
      <c r="BX68" s="672"/>
      <c r="BY68" s="79"/>
      <c r="BZ68" s="673"/>
      <c r="CA68" s="79"/>
      <c r="CB68" s="76">
        <f t="shared" si="2"/>
        <v>0</v>
      </c>
      <c r="CC68" s="597">
        <f t="shared" si="3"/>
        <v>0</v>
      </c>
    </row>
    <row r="69" spans="1:81" x14ac:dyDescent="0.2">
      <c r="A69" s="82" t="s">
        <v>70</v>
      </c>
      <c r="B69" s="77" t="s">
        <v>781</v>
      </c>
      <c r="C69" s="670"/>
      <c r="D69" s="78"/>
      <c r="E69" s="79"/>
      <c r="F69" s="79"/>
      <c r="G69" s="79"/>
      <c r="H69" s="79"/>
      <c r="I69" s="79"/>
      <c r="J69" s="79"/>
      <c r="K69" s="79"/>
      <c r="L69" s="79"/>
      <c r="M69" s="79"/>
      <c r="N69" s="79"/>
      <c r="O69" s="79"/>
      <c r="P69" s="79"/>
      <c r="Q69" s="79"/>
      <c r="R69" s="79"/>
      <c r="S69" s="79"/>
      <c r="T69" s="79"/>
      <c r="U69" s="79"/>
      <c r="V69" s="671"/>
      <c r="W69" s="670"/>
      <c r="X69" s="78"/>
      <c r="Y69" s="79"/>
      <c r="Z69" s="79"/>
      <c r="AA69" s="79"/>
      <c r="AB69" s="79"/>
      <c r="AC69" s="79"/>
      <c r="AD69" s="79"/>
      <c r="AE69" s="78"/>
      <c r="AF69" s="79"/>
      <c r="AG69" s="671"/>
      <c r="AH69" s="594"/>
      <c r="AI69" s="79"/>
      <c r="AJ69" s="595"/>
      <c r="AK69" s="670"/>
      <c r="AL69" s="78"/>
      <c r="AM69" s="79"/>
      <c r="AN69" s="79"/>
      <c r="AO69" s="83"/>
      <c r="AP69" s="675"/>
      <c r="AQ69" s="603"/>
      <c r="AR69" s="83"/>
      <c r="AS69" s="79"/>
      <c r="AT69" s="599"/>
      <c r="AU69" s="672"/>
      <c r="AV69" s="83"/>
      <c r="AW69" s="79"/>
      <c r="AX69" s="83"/>
      <c r="AY69" s="78"/>
      <c r="AZ69" s="675"/>
      <c r="BA69" s="596"/>
      <c r="BB69" s="83"/>
      <c r="BC69" s="79"/>
      <c r="BD69" s="83"/>
      <c r="BF69" s="76">
        <f t="shared" si="0"/>
        <v>0</v>
      </c>
      <c r="BG69" s="597">
        <f t="shared" si="1"/>
        <v>0</v>
      </c>
      <c r="BH69" s="673"/>
      <c r="BI69" s="79"/>
      <c r="BJ69" s="79"/>
      <c r="BK69" s="79"/>
      <c r="BL69" s="83"/>
      <c r="BM69" s="83"/>
      <c r="BN69" s="83"/>
      <c r="BO69" s="79"/>
      <c r="BP69" s="79"/>
      <c r="BQ69" s="79"/>
      <c r="BR69" s="79"/>
      <c r="BS69" s="671"/>
      <c r="BT69" s="604"/>
      <c r="BU69" s="81"/>
      <c r="BV69" s="79"/>
      <c r="BW69" s="595"/>
      <c r="BX69" s="672"/>
      <c r="BY69" s="79"/>
      <c r="BZ69" s="673"/>
      <c r="CA69" s="79"/>
      <c r="CB69" s="76">
        <f t="shared" si="2"/>
        <v>0</v>
      </c>
      <c r="CC69" s="597">
        <f t="shared" si="3"/>
        <v>0</v>
      </c>
    </row>
    <row r="70" spans="1:81" x14ac:dyDescent="0.2">
      <c r="A70" s="76" t="s">
        <v>640</v>
      </c>
      <c r="B70" s="77" t="s">
        <v>782</v>
      </c>
      <c r="C70" s="670"/>
      <c r="D70" s="78"/>
      <c r="E70" s="79"/>
      <c r="F70" s="79"/>
      <c r="G70" s="79"/>
      <c r="H70" s="79"/>
      <c r="I70" s="79"/>
      <c r="J70" s="79"/>
      <c r="K70" s="79"/>
      <c r="L70" s="79"/>
      <c r="M70" s="79"/>
      <c r="N70" s="79"/>
      <c r="O70" s="79"/>
      <c r="P70" s="79"/>
      <c r="Q70" s="79"/>
      <c r="R70" s="79"/>
      <c r="S70" s="79"/>
      <c r="T70" s="79"/>
      <c r="U70" s="79"/>
      <c r="V70" s="671"/>
      <c r="W70" s="670"/>
      <c r="X70" s="78"/>
      <c r="Y70" s="79"/>
      <c r="Z70" s="79"/>
      <c r="AA70" s="79"/>
      <c r="AB70" s="79"/>
      <c r="AC70" s="79"/>
      <c r="AD70" s="79"/>
      <c r="AE70" s="78"/>
      <c r="AF70" s="79"/>
      <c r="AG70" s="671"/>
      <c r="AH70" s="594"/>
      <c r="AI70" s="80"/>
      <c r="AJ70" s="595"/>
      <c r="AK70" s="670"/>
      <c r="AL70" s="78"/>
      <c r="AM70" s="79"/>
      <c r="AN70" s="79"/>
      <c r="AO70" s="79"/>
      <c r="AP70" s="671"/>
      <c r="AQ70" s="596"/>
      <c r="AR70" s="79"/>
      <c r="AS70" s="79"/>
      <c r="AT70" s="595"/>
      <c r="AU70" s="672"/>
      <c r="AV70" s="79"/>
      <c r="AW70" s="79"/>
      <c r="AX70" s="79"/>
      <c r="AY70" s="78"/>
      <c r="AZ70" s="671"/>
      <c r="BA70" s="596"/>
      <c r="BB70" s="79"/>
      <c r="BC70" s="79"/>
      <c r="BD70" s="79"/>
      <c r="BF70" s="76">
        <f t="shared" ref="BF70:BF109" si="5">SUM(E70:BD70)</f>
        <v>0</v>
      </c>
      <c r="BG70" s="597">
        <f t="shared" si="1"/>
        <v>0</v>
      </c>
      <c r="BH70" s="673"/>
      <c r="BI70" s="79"/>
      <c r="BJ70" s="79"/>
      <c r="BK70" s="79"/>
      <c r="BL70" s="79"/>
      <c r="BM70" s="79"/>
      <c r="BN70" s="79"/>
      <c r="BO70" s="79"/>
      <c r="BP70" s="79"/>
      <c r="BQ70" s="79"/>
      <c r="BR70" s="79"/>
      <c r="BS70" s="671"/>
      <c r="BT70" s="598"/>
      <c r="BU70" s="81"/>
      <c r="BV70" s="79"/>
      <c r="BW70" s="595"/>
      <c r="BX70" s="672"/>
      <c r="BY70" s="79"/>
      <c r="BZ70" s="673"/>
      <c r="CA70" s="79"/>
      <c r="CB70" s="76">
        <f t="shared" si="2"/>
        <v>0</v>
      </c>
      <c r="CC70" s="597">
        <f t="shared" si="3"/>
        <v>0</v>
      </c>
    </row>
    <row r="71" spans="1:81" x14ac:dyDescent="0.2">
      <c r="A71" s="76" t="s">
        <v>641</v>
      </c>
      <c r="B71" s="77" t="s">
        <v>783</v>
      </c>
      <c r="C71" s="670"/>
      <c r="D71" s="78"/>
      <c r="E71" s="79"/>
      <c r="F71" s="79"/>
      <c r="G71" s="79"/>
      <c r="H71" s="79"/>
      <c r="I71" s="79"/>
      <c r="J71" s="79"/>
      <c r="K71" s="79"/>
      <c r="L71" s="79"/>
      <c r="M71" s="79"/>
      <c r="N71" s="79"/>
      <c r="O71" s="79"/>
      <c r="P71" s="79"/>
      <c r="Q71" s="79"/>
      <c r="R71" s="79"/>
      <c r="S71" s="79"/>
      <c r="T71" s="79"/>
      <c r="U71" s="79"/>
      <c r="V71" s="671"/>
      <c r="W71" s="670"/>
      <c r="X71" s="78"/>
      <c r="Y71" s="79"/>
      <c r="Z71" s="79"/>
      <c r="AA71" s="79"/>
      <c r="AB71" s="79"/>
      <c r="AC71" s="79"/>
      <c r="AD71" s="79"/>
      <c r="AE71" s="78"/>
      <c r="AF71" s="79"/>
      <c r="AG71" s="671"/>
      <c r="AH71" s="594"/>
      <c r="AI71" s="79"/>
      <c r="AJ71" s="595"/>
      <c r="AK71" s="670"/>
      <c r="AL71" s="78"/>
      <c r="AM71" s="79"/>
      <c r="AN71" s="79"/>
      <c r="AO71" s="79"/>
      <c r="AP71" s="671"/>
      <c r="AQ71" s="596"/>
      <c r="AR71" s="79"/>
      <c r="AS71" s="79"/>
      <c r="AT71" s="595"/>
      <c r="AU71" s="672"/>
      <c r="AV71" s="79"/>
      <c r="AW71" s="79"/>
      <c r="AX71" s="79"/>
      <c r="AY71" s="78"/>
      <c r="AZ71" s="671"/>
      <c r="BA71" s="596"/>
      <c r="BB71" s="79"/>
      <c r="BC71" s="79"/>
      <c r="BD71" s="79"/>
      <c r="BF71" s="76">
        <f t="shared" si="5"/>
        <v>0</v>
      </c>
      <c r="BG71" s="597">
        <f t="shared" si="1"/>
        <v>0</v>
      </c>
      <c r="BH71" s="673"/>
      <c r="BI71" s="79"/>
      <c r="BJ71" s="79"/>
      <c r="BK71" s="79"/>
      <c r="BL71" s="79"/>
      <c r="BM71" s="79"/>
      <c r="BN71" s="79"/>
      <c r="BO71" s="79"/>
      <c r="BP71" s="79"/>
      <c r="BQ71" s="79"/>
      <c r="BR71" s="79"/>
      <c r="BS71" s="671"/>
      <c r="BT71" s="598"/>
      <c r="BU71" s="81"/>
      <c r="BV71" s="79"/>
      <c r="BW71" s="595"/>
      <c r="BX71" s="672"/>
      <c r="BY71" s="79"/>
      <c r="BZ71" s="673"/>
      <c r="CA71" s="79"/>
      <c r="CB71" s="76">
        <f t="shared" si="2"/>
        <v>0</v>
      </c>
      <c r="CC71" s="597">
        <f t="shared" si="3"/>
        <v>0</v>
      </c>
    </row>
    <row r="72" spans="1:81" x14ac:dyDescent="0.2">
      <c r="A72" s="76" t="s">
        <v>642</v>
      </c>
      <c r="B72" s="77" t="s">
        <v>784</v>
      </c>
      <c r="C72" s="670"/>
      <c r="D72" s="78"/>
      <c r="E72" s="79"/>
      <c r="F72" s="79"/>
      <c r="G72" s="79"/>
      <c r="H72" s="79"/>
      <c r="I72" s="79"/>
      <c r="J72" s="79"/>
      <c r="K72" s="79"/>
      <c r="L72" s="79"/>
      <c r="M72" s="79"/>
      <c r="N72" s="79"/>
      <c r="O72" s="79"/>
      <c r="P72" s="79"/>
      <c r="Q72" s="79"/>
      <c r="R72" s="79"/>
      <c r="S72" s="79"/>
      <c r="T72" s="79"/>
      <c r="U72" s="79"/>
      <c r="V72" s="671"/>
      <c r="W72" s="670"/>
      <c r="X72" s="78"/>
      <c r="Y72" s="79"/>
      <c r="Z72" s="79"/>
      <c r="AA72" s="79"/>
      <c r="AB72" s="79"/>
      <c r="AC72" s="79"/>
      <c r="AD72" s="79"/>
      <c r="AE72" s="78"/>
      <c r="AF72" s="79"/>
      <c r="AG72" s="671"/>
      <c r="AH72" s="594"/>
      <c r="AI72" s="79"/>
      <c r="AJ72" s="595"/>
      <c r="AK72" s="670"/>
      <c r="AL72" s="78"/>
      <c r="AM72" s="79"/>
      <c r="AN72" s="79"/>
      <c r="AO72" s="79"/>
      <c r="AP72" s="671"/>
      <c r="AQ72" s="596"/>
      <c r="AR72" s="79"/>
      <c r="AS72" s="79"/>
      <c r="AT72" s="595"/>
      <c r="AU72" s="672"/>
      <c r="AV72" s="79"/>
      <c r="AW72" s="79"/>
      <c r="AX72" s="79"/>
      <c r="AY72" s="78"/>
      <c r="AZ72" s="671"/>
      <c r="BA72" s="596"/>
      <c r="BB72" s="79"/>
      <c r="BC72" s="79"/>
      <c r="BD72" s="79"/>
      <c r="BF72" s="76">
        <f t="shared" si="5"/>
        <v>0</v>
      </c>
      <c r="BG72" s="597">
        <f t="shared" si="1"/>
        <v>0</v>
      </c>
      <c r="BH72" s="673"/>
      <c r="BI72" s="79"/>
      <c r="BJ72" s="79"/>
      <c r="BK72" s="79"/>
      <c r="BL72" s="79"/>
      <c r="BM72" s="79"/>
      <c r="BN72" s="79"/>
      <c r="BO72" s="79"/>
      <c r="BP72" s="79"/>
      <c r="BQ72" s="79"/>
      <c r="BR72" s="79"/>
      <c r="BS72" s="671"/>
      <c r="BT72" s="598"/>
      <c r="BU72" s="81"/>
      <c r="BV72" s="79"/>
      <c r="BW72" s="595"/>
      <c r="BX72" s="672"/>
      <c r="BY72" s="79"/>
      <c r="BZ72" s="673"/>
      <c r="CA72" s="79"/>
      <c r="CB72" s="76">
        <f t="shared" si="2"/>
        <v>0</v>
      </c>
      <c r="CC72" s="597">
        <f t="shared" si="3"/>
        <v>0</v>
      </c>
    </row>
    <row r="73" spans="1:81" x14ac:dyDescent="0.2">
      <c r="A73" s="76" t="s">
        <v>643</v>
      </c>
      <c r="B73" s="77" t="s">
        <v>785</v>
      </c>
      <c r="C73" s="670"/>
      <c r="D73" s="78"/>
      <c r="E73" s="79"/>
      <c r="F73" s="79"/>
      <c r="G73" s="79"/>
      <c r="H73" s="79"/>
      <c r="I73" s="79"/>
      <c r="J73" s="79"/>
      <c r="K73" s="79"/>
      <c r="L73" s="80"/>
      <c r="M73" s="80"/>
      <c r="N73" s="79"/>
      <c r="O73" s="79"/>
      <c r="P73" s="79"/>
      <c r="Q73" s="79"/>
      <c r="R73" s="79"/>
      <c r="S73" s="79"/>
      <c r="T73" s="79"/>
      <c r="U73" s="80"/>
      <c r="V73" s="676"/>
      <c r="W73" s="670"/>
      <c r="X73" s="78"/>
      <c r="Y73" s="79"/>
      <c r="Z73" s="79"/>
      <c r="AA73" s="79"/>
      <c r="AB73" s="79"/>
      <c r="AC73" s="79"/>
      <c r="AD73" s="79"/>
      <c r="AE73" s="78"/>
      <c r="AF73" s="79"/>
      <c r="AG73" s="671"/>
      <c r="AH73" s="594"/>
      <c r="AI73" s="80"/>
      <c r="AJ73" s="595"/>
      <c r="AK73" s="670"/>
      <c r="AL73" s="78"/>
      <c r="AM73" s="79"/>
      <c r="AN73" s="80"/>
      <c r="AO73" s="79"/>
      <c r="AP73" s="671"/>
      <c r="AQ73" s="596"/>
      <c r="AR73" s="79"/>
      <c r="AS73" s="79"/>
      <c r="AT73" s="595"/>
      <c r="AU73" s="672"/>
      <c r="AV73" s="80"/>
      <c r="AW73" s="79"/>
      <c r="AX73" s="79"/>
      <c r="AY73" s="78"/>
      <c r="AZ73" s="671"/>
      <c r="BA73" s="596"/>
      <c r="BB73" s="79"/>
      <c r="BC73" s="79"/>
      <c r="BD73" s="79"/>
      <c r="BF73" s="76">
        <f t="shared" si="5"/>
        <v>0</v>
      </c>
      <c r="BG73" s="597">
        <f t="shared" si="1"/>
        <v>0</v>
      </c>
      <c r="BH73" s="673"/>
      <c r="BI73" s="79"/>
      <c r="BJ73" s="79"/>
      <c r="BK73" s="80"/>
      <c r="BL73" s="79"/>
      <c r="BM73" s="79"/>
      <c r="BN73" s="79"/>
      <c r="BO73" s="79"/>
      <c r="BP73" s="79"/>
      <c r="BQ73" s="79"/>
      <c r="BR73" s="79"/>
      <c r="BS73" s="676"/>
      <c r="BT73" s="598"/>
      <c r="BU73" s="81"/>
      <c r="BV73" s="79"/>
      <c r="BW73" s="595"/>
      <c r="BX73" s="672"/>
      <c r="BY73" s="80"/>
      <c r="BZ73" s="673"/>
      <c r="CA73" s="80"/>
      <c r="CB73" s="76">
        <f t="shared" si="2"/>
        <v>0</v>
      </c>
      <c r="CC73" s="597">
        <f t="shared" si="3"/>
        <v>0</v>
      </c>
    </row>
    <row r="74" spans="1:81" x14ac:dyDescent="0.2">
      <c r="A74" s="76" t="s">
        <v>278</v>
      </c>
      <c r="B74" s="77" t="s">
        <v>303</v>
      </c>
      <c r="C74" s="670"/>
      <c r="D74" s="78"/>
      <c r="E74" s="79"/>
      <c r="F74" s="79"/>
      <c r="G74" s="79"/>
      <c r="H74" s="79"/>
      <c r="I74" s="79"/>
      <c r="J74" s="79"/>
      <c r="K74" s="79"/>
      <c r="L74" s="79"/>
      <c r="M74" s="79"/>
      <c r="N74" s="79"/>
      <c r="O74" s="79"/>
      <c r="P74" s="79"/>
      <c r="Q74" s="79"/>
      <c r="R74" s="79"/>
      <c r="S74" s="79"/>
      <c r="T74" s="79"/>
      <c r="U74" s="79"/>
      <c r="V74" s="671"/>
      <c r="W74" s="670"/>
      <c r="X74" s="78"/>
      <c r="Y74" s="79"/>
      <c r="Z74" s="79"/>
      <c r="AA74" s="79"/>
      <c r="AB74" s="79"/>
      <c r="AC74" s="79"/>
      <c r="AD74" s="79"/>
      <c r="AE74" s="78"/>
      <c r="AF74" s="79"/>
      <c r="AG74" s="671"/>
      <c r="AH74" s="594"/>
      <c r="AI74" s="79"/>
      <c r="AJ74" s="595"/>
      <c r="AK74" s="670"/>
      <c r="AL74" s="78"/>
      <c r="AM74" s="79"/>
      <c r="AN74" s="79"/>
      <c r="AO74" s="79"/>
      <c r="AP74" s="671"/>
      <c r="AQ74" s="596"/>
      <c r="AR74" s="79"/>
      <c r="AS74" s="79"/>
      <c r="AT74" s="595"/>
      <c r="AU74" s="672"/>
      <c r="AV74" s="79"/>
      <c r="AW74" s="79"/>
      <c r="AX74" s="79"/>
      <c r="AY74" s="78"/>
      <c r="AZ74" s="671"/>
      <c r="BA74" s="596"/>
      <c r="BB74" s="79"/>
      <c r="BC74" s="79"/>
      <c r="BD74" s="79"/>
      <c r="BF74" s="76">
        <f t="shared" si="5"/>
        <v>0</v>
      </c>
      <c r="BG74" s="597">
        <f t="shared" si="1"/>
        <v>0</v>
      </c>
      <c r="BH74" s="673"/>
      <c r="BI74" s="79"/>
      <c r="BJ74" s="79"/>
      <c r="BK74" s="79"/>
      <c r="BL74" s="79"/>
      <c r="BM74" s="79"/>
      <c r="BN74" s="79"/>
      <c r="BO74" s="83"/>
      <c r="BP74" s="83"/>
      <c r="BQ74" s="83"/>
      <c r="BR74" s="83"/>
      <c r="BS74" s="671"/>
      <c r="BT74" s="598"/>
      <c r="BU74" s="81"/>
      <c r="BV74" s="79"/>
      <c r="BW74" s="595"/>
      <c r="BX74" s="674"/>
      <c r="BY74" s="83"/>
      <c r="BZ74" s="673"/>
      <c r="CA74" s="79"/>
      <c r="CB74" s="76">
        <f t="shared" si="2"/>
        <v>0</v>
      </c>
      <c r="CC74" s="597">
        <f t="shared" si="3"/>
        <v>0</v>
      </c>
    </row>
    <row r="75" spans="1:81" x14ac:dyDescent="0.2">
      <c r="A75" s="76" t="s">
        <v>279</v>
      </c>
      <c r="B75" s="77" t="s">
        <v>304</v>
      </c>
      <c r="C75" s="670"/>
      <c r="D75" s="78"/>
      <c r="E75" s="79"/>
      <c r="F75" s="79"/>
      <c r="G75" s="79"/>
      <c r="H75" s="79"/>
      <c r="I75" s="79"/>
      <c r="J75" s="79"/>
      <c r="K75" s="79"/>
      <c r="L75" s="79"/>
      <c r="M75" s="79"/>
      <c r="N75" s="79"/>
      <c r="O75" s="83" t="s">
        <v>749</v>
      </c>
      <c r="P75" s="79"/>
      <c r="Q75" s="79"/>
      <c r="R75" s="79"/>
      <c r="S75" s="79"/>
      <c r="T75" s="79"/>
      <c r="U75" s="79"/>
      <c r="V75" s="671"/>
      <c r="W75" s="670"/>
      <c r="X75" s="78"/>
      <c r="Y75" s="79"/>
      <c r="Z75" s="79"/>
      <c r="AA75" s="79"/>
      <c r="AB75" s="79"/>
      <c r="AC75" s="79"/>
      <c r="AD75" s="79"/>
      <c r="AE75" s="78"/>
      <c r="AF75" s="79"/>
      <c r="AG75" s="671"/>
      <c r="AH75" s="594"/>
      <c r="AI75" s="79"/>
      <c r="AJ75" s="595"/>
      <c r="AK75" s="670"/>
      <c r="AL75" s="78"/>
      <c r="AM75" s="79"/>
      <c r="AN75" s="79"/>
      <c r="AO75" s="79"/>
      <c r="AP75" s="671"/>
      <c r="AQ75" s="596"/>
      <c r="AR75" s="79"/>
      <c r="AS75" s="79"/>
      <c r="AT75" s="595"/>
      <c r="AU75" s="672"/>
      <c r="AV75" s="79"/>
      <c r="AW75" s="79"/>
      <c r="AX75" s="79"/>
      <c r="AY75" s="78"/>
      <c r="AZ75" s="671"/>
      <c r="BA75" s="596"/>
      <c r="BB75" s="79"/>
      <c r="BC75" s="79"/>
      <c r="BD75" s="79"/>
      <c r="BF75" s="76">
        <f t="shared" si="5"/>
        <v>0</v>
      </c>
      <c r="BG75" s="597">
        <f t="shared" ref="BG75:BG109" si="6">COUNTIF(E75:BD75, "O")+SUM(E75:BD75)</f>
        <v>1</v>
      </c>
      <c r="BH75" s="673"/>
      <c r="BI75" s="79"/>
      <c r="BJ75" s="79"/>
      <c r="BK75" s="79"/>
      <c r="BL75" s="79"/>
      <c r="BM75" s="79"/>
      <c r="BN75" s="79"/>
      <c r="BO75" s="79"/>
      <c r="BP75" s="79"/>
      <c r="BQ75" s="79"/>
      <c r="BR75" s="79"/>
      <c r="BS75" s="675">
        <v>1</v>
      </c>
      <c r="BT75" s="598"/>
      <c r="BU75" s="81"/>
      <c r="BV75" s="79"/>
      <c r="BW75" s="595"/>
      <c r="BX75" s="672"/>
      <c r="BY75" s="79"/>
      <c r="BZ75" s="673"/>
      <c r="CA75" s="79"/>
      <c r="CB75" s="76">
        <f t="shared" ref="CB75:CB109" si="7">SUM(BH75:CA75)</f>
        <v>1</v>
      </c>
      <c r="CC75" s="597">
        <f t="shared" ref="CC75:CC109" si="8">COUNTIF(BH75:CA75, "O")+SUM(BH75:CA75)</f>
        <v>1</v>
      </c>
    </row>
    <row r="76" spans="1:81" x14ac:dyDescent="0.2">
      <c r="A76" s="76" t="s">
        <v>280</v>
      </c>
      <c r="B76" s="77" t="s">
        <v>305</v>
      </c>
      <c r="C76" s="670"/>
      <c r="D76" s="78"/>
      <c r="E76" s="79"/>
      <c r="F76" s="79"/>
      <c r="G76" s="79"/>
      <c r="H76" s="79"/>
      <c r="I76" s="79"/>
      <c r="J76" s="79"/>
      <c r="K76" s="79"/>
      <c r="L76" s="79"/>
      <c r="M76" s="79"/>
      <c r="N76" s="79"/>
      <c r="O76" s="79"/>
      <c r="P76" s="79"/>
      <c r="Q76" s="79"/>
      <c r="R76" s="79"/>
      <c r="S76" s="79"/>
      <c r="T76" s="79"/>
      <c r="U76" s="79"/>
      <c r="V76" s="671"/>
      <c r="W76" s="670"/>
      <c r="X76" s="78"/>
      <c r="Y76" s="79"/>
      <c r="Z76" s="79"/>
      <c r="AA76" s="79"/>
      <c r="AB76" s="79"/>
      <c r="AC76" s="79"/>
      <c r="AD76" s="79"/>
      <c r="AE76" s="78"/>
      <c r="AF76" s="79"/>
      <c r="AG76" s="671"/>
      <c r="AH76" s="594"/>
      <c r="AI76" s="79"/>
      <c r="AJ76" s="595"/>
      <c r="AK76" s="670"/>
      <c r="AL76" s="78"/>
      <c r="AM76" s="79"/>
      <c r="AN76" s="79"/>
      <c r="AO76" s="79"/>
      <c r="AP76" s="671"/>
      <c r="AQ76" s="596"/>
      <c r="AR76" s="79"/>
      <c r="AS76" s="79"/>
      <c r="AT76" s="595"/>
      <c r="AU76" s="672"/>
      <c r="AV76" s="79"/>
      <c r="AW76" s="79"/>
      <c r="AX76" s="79"/>
      <c r="AY76" s="78"/>
      <c r="AZ76" s="671"/>
      <c r="BA76" s="596"/>
      <c r="BB76" s="79"/>
      <c r="BC76" s="79"/>
      <c r="BD76" s="79"/>
      <c r="BF76" s="76">
        <f t="shared" si="5"/>
        <v>0</v>
      </c>
      <c r="BG76" s="597">
        <f t="shared" si="6"/>
        <v>0</v>
      </c>
      <c r="BH76" s="673"/>
      <c r="BI76" s="79"/>
      <c r="BJ76" s="79"/>
      <c r="BK76" s="79"/>
      <c r="BL76" s="83"/>
      <c r="BM76" s="83">
        <v>1</v>
      </c>
      <c r="BN76" s="83">
        <v>1</v>
      </c>
      <c r="BO76" s="79"/>
      <c r="BP76" s="79"/>
      <c r="BQ76" s="79"/>
      <c r="BR76" s="79"/>
      <c r="BS76" s="671"/>
      <c r="BT76" s="598"/>
      <c r="BU76" s="81"/>
      <c r="BV76" s="83"/>
      <c r="BW76" s="599"/>
      <c r="BX76" s="674"/>
      <c r="BY76" s="83"/>
      <c r="BZ76" s="673"/>
      <c r="CA76" s="79"/>
      <c r="CB76" s="76">
        <f t="shared" si="7"/>
        <v>2</v>
      </c>
      <c r="CC76" s="597">
        <f t="shared" si="8"/>
        <v>2</v>
      </c>
    </row>
    <row r="77" spans="1:81" x14ac:dyDescent="0.2">
      <c r="A77" s="76" t="s">
        <v>281</v>
      </c>
      <c r="B77" s="77" t="s">
        <v>306</v>
      </c>
      <c r="C77" s="670"/>
      <c r="D77" s="78"/>
      <c r="E77" s="79"/>
      <c r="F77" s="79"/>
      <c r="G77" s="79"/>
      <c r="H77" s="79"/>
      <c r="I77" s="79"/>
      <c r="J77" s="79"/>
      <c r="K77" s="79"/>
      <c r="L77" s="79"/>
      <c r="M77" s="79"/>
      <c r="N77" s="79"/>
      <c r="O77" s="79"/>
      <c r="P77" s="79"/>
      <c r="Q77" s="79"/>
      <c r="R77" s="79"/>
      <c r="S77" s="79"/>
      <c r="T77" s="79"/>
      <c r="U77" s="79"/>
      <c r="V77" s="671"/>
      <c r="W77" s="670"/>
      <c r="X77" s="78"/>
      <c r="Y77" s="79"/>
      <c r="Z77" s="79"/>
      <c r="AA77" s="79"/>
      <c r="AB77" s="79"/>
      <c r="AC77" s="79"/>
      <c r="AD77" s="79"/>
      <c r="AE77" s="78"/>
      <c r="AF77" s="79"/>
      <c r="AG77" s="671"/>
      <c r="AH77" s="594"/>
      <c r="AI77" s="79"/>
      <c r="AJ77" s="595"/>
      <c r="AK77" s="670"/>
      <c r="AL77" s="78"/>
      <c r="AM77" s="79"/>
      <c r="AN77" s="79"/>
      <c r="AO77" s="79"/>
      <c r="AP77" s="671"/>
      <c r="AQ77" s="596"/>
      <c r="AR77" s="79"/>
      <c r="AS77" s="79"/>
      <c r="AT77" s="595"/>
      <c r="AU77" s="672"/>
      <c r="AV77" s="79"/>
      <c r="AW77" s="79"/>
      <c r="AX77" s="79"/>
      <c r="AY77" s="78"/>
      <c r="AZ77" s="671"/>
      <c r="BA77" s="596"/>
      <c r="BB77" s="79"/>
      <c r="BC77" s="79"/>
      <c r="BD77" s="79"/>
      <c r="BF77" s="76">
        <f t="shared" si="5"/>
        <v>0</v>
      </c>
      <c r="BG77" s="597">
        <f t="shared" si="6"/>
        <v>0</v>
      </c>
      <c r="BH77" s="673"/>
      <c r="BI77" s="79"/>
      <c r="BJ77" s="79"/>
      <c r="BK77" s="79"/>
      <c r="BL77" s="79"/>
      <c r="BM77" s="83"/>
      <c r="BN77" s="83"/>
      <c r="BO77" s="79"/>
      <c r="BP77" s="79"/>
      <c r="BQ77" s="79"/>
      <c r="BR77" s="79">
        <v>1</v>
      </c>
      <c r="BS77" s="671"/>
      <c r="BT77" s="598"/>
      <c r="BU77" s="81"/>
      <c r="BV77" s="83"/>
      <c r="BW77" s="599"/>
      <c r="BX77" s="672"/>
      <c r="BY77" s="83"/>
      <c r="BZ77" s="673"/>
      <c r="CA77" s="79"/>
      <c r="CB77" s="76">
        <f t="shared" si="7"/>
        <v>1</v>
      </c>
      <c r="CC77" s="597">
        <f t="shared" si="8"/>
        <v>1</v>
      </c>
    </row>
    <row r="78" spans="1:81" x14ac:dyDescent="0.2">
      <c r="A78" s="76" t="s">
        <v>282</v>
      </c>
      <c r="B78" s="77" t="s">
        <v>307</v>
      </c>
      <c r="C78" s="670"/>
      <c r="D78" s="78"/>
      <c r="E78" s="79"/>
      <c r="F78" s="79"/>
      <c r="G78" s="79"/>
      <c r="H78" s="79"/>
      <c r="I78" s="79"/>
      <c r="J78" s="79"/>
      <c r="K78" s="79"/>
      <c r="L78" s="79"/>
      <c r="M78" s="79"/>
      <c r="N78" s="79"/>
      <c r="O78" s="79"/>
      <c r="P78" s="79"/>
      <c r="Q78" s="79"/>
      <c r="R78" s="79"/>
      <c r="S78" s="79"/>
      <c r="T78" s="83"/>
      <c r="U78" s="79"/>
      <c r="V78" s="671"/>
      <c r="W78" s="670"/>
      <c r="X78" s="78"/>
      <c r="Y78" s="79"/>
      <c r="Z78" s="79"/>
      <c r="AA78" s="79"/>
      <c r="AB78" s="79"/>
      <c r="AC78" s="79"/>
      <c r="AD78" s="79"/>
      <c r="AE78" s="78"/>
      <c r="AF78" s="79"/>
      <c r="AG78" s="671"/>
      <c r="AH78" s="594"/>
      <c r="AI78" s="79"/>
      <c r="AJ78" s="595"/>
      <c r="AK78" s="670"/>
      <c r="AL78" s="78"/>
      <c r="AM78" s="79"/>
      <c r="AN78" s="79"/>
      <c r="AO78" s="79"/>
      <c r="AP78" s="671"/>
      <c r="AQ78" s="596"/>
      <c r="AR78" s="79"/>
      <c r="AS78" s="79"/>
      <c r="AT78" s="595"/>
      <c r="AU78" s="672"/>
      <c r="AV78" s="79"/>
      <c r="AW78" s="79"/>
      <c r="AX78" s="79"/>
      <c r="AY78" s="78"/>
      <c r="AZ78" s="671"/>
      <c r="BA78" s="596"/>
      <c r="BB78" s="79"/>
      <c r="BC78" s="79"/>
      <c r="BD78" s="79"/>
      <c r="BF78" s="76">
        <f t="shared" si="5"/>
        <v>0</v>
      </c>
      <c r="BG78" s="597">
        <f t="shared" si="6"/>
        <v>0</v>
      </c>
      <c r="BH78" s="673"/>
      <c r="BI78" s="79"/>
      <c r="BJ78" s="79"/>
      <c r="BK78" s="79"/>
      <c r="BL78" s="79"/>
      <c r="BM78" s="79"/>
      <c r="BN78" s="79"/>
      <c r="BO78" s="79"/>
      <c r="BP78" s="83" t="s">
        <v>749</v>
      </c>
      <c r="BQ78" s="83"/>
      <c r="BR78" s="83" t="s">
        <v>749</v>
      </c>
      <c r="BS78" s="671"/>
      <c r="BT78" s="598"/>
      <c r="BU78" s="81"/>
      <c r="BV78" s="83"/>
      <c r="BW78" s="599"/>
      <c r="BX78" s="674"/>
      <c r="BY78" s="83"/>
      <c r="BZ78" s="673"/>
      <c r="CA78" s="79"/>
      <c r="CB78" s="76">
        <f t="shared" si="7"/>
        <v>0</v>
      </c>
      <c r="CC78" s="597">
        <f t="shared" si="8"/>
        <v>2</v>
      </c>
    </row>
    <row r="79" spans="1:81" x14ac:dyDescent="0.2">
      <c r="A79" s="76" t="s">
        <v>283</v>
      </c>
      <c r="B79" s="77" t="s">
        <v>308</v>
      </c>
      <c r="C79" s="670"/>
      <c r="D79" s="78"/>
      <c r="E79" s="79"/>
      <c r="F79" s="79"/>
      <c r="G79" s="79"/>
      <c r="H79" s="79"/>
      <c r="I79" s="79"/>
      <c r="J79" s="79"/>
      <c r="K79" s="79"/>
      <c r="L79" s="79"/>
      <c r="M79" s="79"/>
      <c r="N79" s="79"/>
      <c r="O79" s="79"/>
      <c r="P79" s="79"/>
      <c r="Q79" s="79"/>
      <c r="R79" s="79"/>
      <c r="S79" s="79"/>
      <c r="T79" s="79"/>
      <c r="U79" s="79"/>
      <c r="V79" s="671"/>
      <c r="W79" s="670"/>
      <c r="X79" s="78"/>
      <c r="Y79" s="79"/>
      <c r="Z79" s="79"/>
      <c r="AA79" s="79"/>
      <c r="AB79" s="79"/>
      <c r="AC79" s="79"/>
      <c r="AD79" s="79"/>
      <c r="AE79" s="78"/>
      <c r="AF79" s="79"/>
      <c r="AG79" s="671"/>
      <c r="AH79" s="594"/>
      <c r="AI79" s="79"/>
      <c r="AJ79" s="595"/>
      <c r="AK79" s="670"/>
      <c r="AL79" s="78"/>
      <c r="AM79" s="79"/>
      <c r="AN79" s="79"/>
      <c r="AO79" s="79"/>
      <c r="AP79" s="671"/>
      <c r="AQ79" s="596"/>
      <c r="AR79" s="79"/>
      <c r="AS79" s="79"/>
      <c r="AT79" s="595"/>
      <c r="AU79" s="672"/>
      <c r="AV79" s="79"/>
      <c r="AW79" s="79"/>
      <c r="AX79" s="79"/>
      <c r="AY79" s="78"/>
      <c r="AZ79" s="671"/>
      <c r="BA79" s="596"/>
      <c r="BB79" s="79"/>
      <c r="BC79" s="79"/>
      <c r="BD79" s="79"/>
      <c r="BF79" s="76">
        <f t="shared" si="5"/>
        <v>0</v>
      </c>
      <c r="BG79" s="597">
        <f t="shared" si="6"/>
        <v>0</v>
      </c>
      <c r="BH79" s="673"/>
      <c r="BI79" s="79"/>
      <c r="BJ79" s="79"/>
      <c r="BK79" s="79"/>
      <c r="BL79" s="79"/>
      <c r="BM79" s="79"/>
      <c r="BN79" s="79"/>
      <c r="BO79" s="83"/>
      <c r="BP79" s="83">
        <v>1</v>
      </c>
      <c r="BQ79" s="83"/>
      <c r="BR79" s="83">
        <v>1</v>
      </c>
      <c r="BS79" s="671"/>
      <c r="BT79" s="598"/>
      <c r="BU79" s="81"/>
      <c r="BV79" s="79"/>
      <c r="BW79" s="595"/>
      <c r="BX79" s="674"/>
      <c r="BY79" s="83"/>
      <c r="BZ79" s="673"/>
      <c r="CA79" s="79"/>
      <c r="CB79" s="76">
        <f t="shared" si="7"/>
        <v>2</v>
      </c>
      <c r="CC79" s="597">
        <f t="shared" si="8"/>
        <v>2</v>
      </c>
    </row>
    <row r="80" spans="1:81" x14ac:dyDescent="0.2">
      <c r="A80" s="76" t="s">
        <v>284</v>
      </c>
      <c r="B80" s="77" t="s">
        <v>309</v>
      </c>
      <c r="C80" s="670"/>
      <c r="D80" s="78"/>
      <c r="E80" s="79"/>
      <c r="F80" s="79"/>
      <c r="G80" s="79"/>
      <c r="H80" s="79"/>
      <c r="I80" s="79"/>
      <c r="J80" s="79"/>
      <c r="K80" s="79"/>
      <c r="L80" s="79"/>
      <c r="M80" s="79"/>
      <c r="N80" s="79"/>
      <c r="O80" s="79"/>
      <c r="P80" s="79"/>
      <c r="Q80" s="79"/>
      <c r="R80" s="79"/>
      <c r="S80" s="79"/>
      <c r="T80" s="79"/>
      <c r="U80" s="79"/>
      <c r="V80" s="671"/>
      <c r="W80" s="670"/>
      <c r="X80" s="78"/>
      <c r="Y80" s="79"/>
      <c r="Z80" s="79"/>
      <c r="AA80" s="79"/>
      <c r="AB80" s="79"/>
      <c r="AC80" s="79"/>
      <c r="AD80" s="79"/>
      <c r="AE80" s="78"/>
      <c r="AF80" s="79"/>
      <c r="AG80" s="671"/>
      <c r="AH80" s="594"/>
      <c r="AI80" s="79"/>
      <c r="AJ80" s="595"/>
      <c r="AK80" s="670"/>
      <c r="AL80" s="78"/>
      <c r="AM80" s="79"/>
      <c r="AN80" s="79"/>
      <c r="AO80" s="79"/>
      <c r="AP80" s="671"/>
      <c r="AQ80" s="596"/>
      <c r="AR80" s="79"/>
      <c r="AS80" s="79"/>
      <c r="AT80" s="595"/>
      <c r="AU80" s="672"/>
      <c r="AV80" s="79"/>
      <c r="AW80" s="79"/>
      <c r="AX80" s="79"/>
      <c r="AY80" s="78"/>
      <c r="AZ80" s="671"/>
      <c r="BA80" s="596"/>
      <c r="BB80" s="79"/>
      <c r="BC80" s="79"/>
      <c r="BD80" s="79"/>
      <c r="BF80" s="76"/>
      <c r="BG80" s="597"/>
      <c r="BH80" s="673"/>
      <c r="BI80" s="79"/>
      <c r="BJ80" s="79"/>
      <c r="BK80" s="79"/>
      <c r="BL80" s="79"/>
      <c r="BM80" s="79"/>
      <c r="BN80" s="79"/>
      <c r="BO80" s="83"/>
      <c r="BP80" s="83"/>
      <c r="BQ80" s="83"/>
      <c r="BR80" s="83"/>
      <c r="BS80" s="671"/>
      <c r="BT80" s="598"/>
      <c r="BU80" s="81"/>
      <c r="BV80" s="79"/>
      <c r="BW80" s="595"/>
      <c r="BX80" s="674"/>
      <c r="BY80" s="83"/>
      <c r="BZ80" s="673"/>
      <c r="CA80" s="79"/>
      <c r="CB80" s="76"/>
      <c r="CC80" s="597"/>
    </row>
    <row r="81" spans="1:81" x14ac:dyDescent="0.2">
      <c r="A81" s="76" t="s">
        <v>285</v>
      </c>
      <c r="B81" s="77" t="s">
        <v>310</v>
      </c>
      <c r="C81" s="670"/>
      <c r="D81" s="78"/>
      <c r="E81" s="79"/>
      <c r="F81" s="79"/>
      <c r="G81" s="79"/>
      <c r="H81" s="79"/>
      <c r="I81" s="79"/>
      <c r="J81" s="79"/>
      <c r="K81" s="79"/>
      <c r="L81" s="79"/>
      <c r="M81" s="79"/>
      <c r="N81" s="79"/>
      <c r="O81" s="79"/>
      <c r="P81" s="79"/>
      <c r="Q81" s="79"/>
      <c r="R81" s="79"/>
      <c r="S81" s="79"/>
      <c r="T81" s="79"/>
      <c r="U81" s="79"/>
      <c r="V81" s="671"/>
      <c r="W81" s="670"/>
      <c r="X81" s="78"/>
      <c r="Y81" s="79"/>
      <c r="Z81" s="79"/>
      <c r="AA81" s="79"/>
      <c r="AB81" s="79"/>
      <c r="AC81" s="79"/>
      <c r="AD81" s="79"/>
      <c r="AE81" s="78"/>
      <c r="AF81" s="79"/>
      <c r="AG81" s="671"/>
      <c r="AH81" s="594"/>
      <c r="AI81" s="80"/>
      <c r="AJ81" s="595"/>
      <c r="AK81" s="670"/>
      <c r="AL81" s="78"/>
      <c r="AM81" s="79"/>
      <c r="AN81" s="79"/>
      <c r="AO81" s="80"/>
      <c r="AP81" s="676"/>
      <c r="AQ81" s="596"/>
      <c r="AR81" s="79"/>
      <c r="AS81" s="79"/>
      <c r="AT81" s="595"/>
      <c r="AU81" s="672"/>
      <c r="AV81" s="79"/>
      <c r="AW81" s="79"/>
      <c r="AX81" s="79"/>
      <c r="AY81" s="78"/>
      <c r="AZ81" s="671"/>
      <c r="BA81" s="596"/>
      <c r="BB81" s="79"/>
      <c r="BC81" s="79"/>
      <c r="BD81" s="79"/>
      <c r="BF81" s="76">
        <f t="shared" si="5"/>
        <v>0</v>
      </c>
      <c r="BG81" s="597">
        <f t="shared" si="6"/>
        <v>0</v>
      </c>
      <c r="BH81" s="673"/>
      <c r="BI81" s="83">
        <v>1</v>
      </c>
      <c r="BJ81" s="83">
        <v>1</v>
      </c>
      <c r="BK81" s="83">
        <v>1</v>
      </c>
      <c r="BL81" s="80">
        <v>1</v>
      </c>
      <c r="BM81" s="80"/>
      <c r="BN81" s="83"/>
      <c r="BO81" s="79"/>
      <c r="BP81" s="79"/>
      <c r="BQ81" s="79"/>
      <c r="BR81" s="79"/>
      <c r="BS81" s="671"/>
      <c r="BT81" s="598"/>
      <c r="BU81" s="81"/>
      <c r="BV81" s="83">
        <v>1</v>
      </c>
      <c r="BW81" s="599">
        <v>1</v>
      </c>
      <c r="BX81" s="672"/>
      <c r="BY81" s="83" t="s">
        <v>749</v>
      </c>
      <c r="BZ81" s="673"/>
      <c r="CA81" s="79"/>
      <c r="CB81" s="76">
        <f t="shared" si="7"/>
        <v>6</v>
      </c>
      <c r="CC81" s="597">
        <f t="shared" si="8"/>
        <v>7</v>
      </c>
    </row>
    <row r="82" spans="1:81" x14ac:dyDescent="0.2">
      <c r="A82" s="76" t="s">
        <v>286</v>
      </c>
      <c r="B82" s="77" t="s">
        <v>311</v>
      </c>
      <c r="C82" s="670"/>
      <c r="D82" s="78"/>
      <c r="E82" s="79"/>
      <c r="F82" s="79"/>
      <c r="G82" s="79"/>
      <c r="H82" s="79"/>
      <c r="I82" s="79"/>
      <c r="J82" s="79"/>
      <c r="K82" s="79"/>
      <c r="L82" s="79"/>
      <c r="M82" s="79"/>
      <c r="N82" s="79"/>
      <c r="O82" s="79"/>
      <c r="P82" s="79"/>
      <c r="Q82" s="79"/>
      <c r="R82" s="79"/>
      <c r="S82" s="79"/>
      <c r="T82" s="79"/>
      <c r="U82" s="79"/>
      <c r="V82" s="671"/>
      <c r="W82" s="670"/>
      <c r="X82" s="78"/>
      <c r="Y82" s="79"/>
      <c r="Z82" s="79"/>
      <c r="AA82" s="79"/>
      <c r="AB82" s="79"/>
      <c r="AC82" s="79"/>
      <c r="AD82" s="79"/>
      <c r="AE82" s="78"/>
      <c r="AF82" s="79"/>
      <c r="AG82" s="671"/>
      <c r="AH82" s="594"/>
      <c r="AI82" s="79"/>
      <c r="AJ82" s="595"/>
      <c r="AK82" s="670"/>
      <c r="AL82" s="78"/>
      <c r="AM82" s="79"/>
      <c r="AN82" s="79"/>
      <c r="AO82" s="79"/>
      <c r="AP82" s="671"/>
      <c r="AQ82" s="596"/>
      <c r="AR82" s="79"/>
      <c r="AS82" s="79"/>
      <c r="AT82" s="595"/>
      <c r="AU82" s="672"/>
      <c r="AV82" s="79"/>
      <c r="AW82" s="79"/>
      <c r="AX82" s="79"/>
      <c r="AY82" s="78"/>
      <c r="AZ82" s="671"/>
      <c r="BA82" s="596"/>
      <c r="BB82" s="79"/>
      <c r="BC82" s="79"/>
      <c r="BD82" s="79"/>
      <c r="BF82" s="76">
        <f t="shared" si="5"/>
        <v>0</v>
      </c>
      <c r="BG82" s="597">
        <f t="shared" si="6"/>
        <v>0</v>
      </c>
      <c r="BH82" s="673"/>
      <c r="BI82" s="83"/>
      <c r="BJ82" s="79"/>
      <c r="BK82" s="83"/>
      <c r="BL82" s="83"/>
      <c r="BM82" s="83"/>
      <c r="BN82" s="83"/>
      <c r="BO82" s="79">
        <v>1</v>
      </c>
      <c r="BP82" s="79">
        <v>1</v>
      </c>
      <c r="BQ82" s="79">
        <v>1</v>
      </c>
      <c r="BR82" s="79">
        <v>1</v>
      </c>
      <c r="BS82" s="671"/>
      <c r="BT82" s="598"/>
      <c r="BU82" s="81"/>
      <c r="BV82" s="83"/>
      <c r="BW82" s="599"/>
      <c r="BX82" s="672">
        <v>1</v>
      </c>
      <c r="BY82" s="83" t="s">
        <v>749</v>
      </c>
      <c r="BZ82" s="673"/>
      <c r="CA82" s="79"/>
      <c r="CB82" s="76">
        <f t="shared" si="7"/>
        <v>5</v>
      </c>
      <c r="CC82" s="597">
        <f t="shared" si="8"/>
        <v>6</v>
      </c>
    </row>
    <row r="83" spans="1:81" x14ac:dyDescent="0.2">
      <c r="A83" s="76" t="s">
        <v>786</v>
      </c>
      <c r="B83" s="77" t="s">
        <v>787</v>
      </c>
      <c r="C83" s="670"/>
      <c r="D83" s="78"/>
      <c r="E83" s="79"/>
      <c r="F83" s="79"/>
      <c r="G83" s="79"/>
      <c r="H83" s="79"/>
      <c r="I83" s="79"/>
      <c r="J83" s="79"/>
      <c r="K83" s="79"/>
      <c r="L83" s="79"/>
      <c r="M83" s="79"/>
      <c r="N83" s="79"/>
      <c r="O83" s="79"/>
      <c r="P83" s="79"/>
      <c r="Q83" s="79"/>
      <c r="R83" s="79"/>
      <c r="S83" s="79"/>
      <c r="T83" s="79"/>
      <c r="U83" s="79"/>
      <c r="V83" s="671"/>
      <c r="W83" s="670"/>
      <c r="X83" s="78"/>
      <c r="Y83" s="79"/>
      <c r="Z83" s="79"/>
      <c r="AA83" s="79"/>
      <c r="AB83" s="79"/>
      <c r="AC83" s="79"/>
      <c r="AD83" s="79"/>
      <c r="AE83" s="78"/>
      <c r="AF83" s="79"/>
      <c r="AG83" s="671"/>
      <c r="AH83" s="594"/>
      <c r="AI83" s="79"/>
      <c r="AJ83" s="595"/>
      <c r="AK83" s="670"/>
      <c r="AL83" s="78"/>
      <c r="AM83" s="79"/>
      <c r="AN83" s="79"/>
      <c r="AO83" s="79"/>
      <c r="AP83" s="671"/>
      <c r="AQ83" s="596"/>
      <c r="AR83" s="79"/>
      <c r="AS83" s="79"/>
      <c r="AT83" s="595"/>
      <c r="AU83" s="672"/>
      <c r="AV83" s="79"/>
      <c r="AW83" s="79"/>
      <c r="AX83" s="79"/>
      <c r="AY83" s="78"/>
      <c r="AZ83" s="671"/>
      <c r="BA83" s="596"/>
      <c r="BB83" s="79"/>
      <c r="BC83" s="79"/>
      <c r="BD83" s="79"/>
      <c r="BF83" s="76">
        <f t="shared" si="5"/>
        <v>0</v>
      </c>
      <c r="BG83" s="597">
        <f t="shared" si="6"/>
        <v>0</v>
      </c>
      <c r="BH83" s="673"/>
      <c r="BI83" s="79"/>
      <c r="BJ83" s="79"/>
      <c r="BK83" s="79"/>
      <c r="BL83" s="79"/>
      <c r="BM83" s="79"/>
      <c r="BN83" s="79"/>
      <c r="BO83" s="83"/>
      <c r="BP83" s="83"/>
      <c r="BQ83" s="83"/>
      <c r="BR83" s="83"/>
      <c r="BS83" s="671"/>
      <c r="BT83" s="598"/>
      <c r="BU83" s="81"/>
      <c r="BV83" s="83"/>
      <c r="BW83" s="599"/>
      <c r="BX83" s="674"/>
      <c r="BY83" s="83"/>
      <c r="BZ83" s="673"/>
      <c r="CA83" s="79"/>
      <c r="CB83" s="76">
        <f t="shared" si="7"/>
        <v>0</v>
      </c>
      <c r="CC83" s="597">
        <f t="shared" si="8"/>
        <v>0</v>
      </c>
    </row>
    <row r="84" spans="1:81" x14ac:dyDescent="0.2">
      <c r="A84" s="76" t="s">
        <v>71</v>
      </c>
      <c r="B84" s="77" t="s">
        <v>153</v>
      </c>
      <c r="C84" s="670"/>
      <c r="D84" s="78"/>
      <c r="E84" s="83" t="s">
        <v>749</v>
      </c>
      <c r="F84" s="83" t="s">
        <v>749</v>
      </c>
      <c r="G84" s="79"/>
      <c r="H84" s="79"/>
      <c r="I84" s="80">
        <v>1</v>
      </c>
      <c r="J84" s="79">
        <v>1</v>
      </c>
      <c r="K84" s="83" t="s">
        <v>749</v>
      </c>
      <c r="L84" s="83" t="s">
        <v>749</v>
      </c>
      <c r="M84" s="83" t="s">
        <v>749</v>
      </c>
      <c r="N84" s="83" t="s">
        <v>749</v>
      </c>
      <c r="O84" s="79"/>
      <c r="P84" s="79"/>
      <c r="Q84" s="79"/>
      <c r="R84" s="79"/>
      <c r="S84" s="79"/>
      <c r="T84" s="83" t="s">
        <v>749</v>
      </c>
      <c r="U84" s="83" t="s">
        <v>749</v>
      </c>
      <c r="V84" s="675" t="s">
        <v>749</v>
      </c>
      <c r="W84" s="670"/>
      <c r="X84" s="78"/>
      <c r="Y84" s="83" t="s">
        <v>749</v>
      </c>
      <c r="Z84" s="83" t="s">
        <v>749</v>
      </c>
      <c r="AA84" s="79"/>
      <c r="AB84" s="79"/>
      <c r="AC84" s="83" t="s">
        <v>749</v>
      </c>
      <c r="AD84" s="83" t="s">
        <v>749</v>
      </c>
      <c r="AE84" s="78"/>
      <c r="AF84" s="83" t="s">
        <v>749</v>
      </c>
      <c r="AG84" s="671"/>
      <c r="AH84" s="594"/>
      <c r="AI84" s="83" t="s">
        <v>749</v>
      </c>
      <c r="AJ84" s="599" t="s">
        <v>749</v>
      </c>
      <c r="AK84" s="670"/>
      <c r="AL84" s="78"/>
      <c r="AM84" s="79">
        <v>1</v>
      </c>
      <c r="AN84" s="83" t="s">
        <v>749</v>
      </c>
      <c r="AO84" s="79">
        <v>1</v>
      </c>
      <c r="AP84" s="671">
        <v>1</v>
      </c>
      <c r="AQ84" s="596">
        <v>1</v>
      </c>
      <c r="AR84" s="79">
        <v>1</v>
      </c>
      <c r="AS84" s="83" t="s">
        <v>749</v>
      </c>
      <c r="AT84" s="595">
        <v>1</v>
      </c>
      <c r="AU84" s="672">
        <v>1</v>
      </c>
      <c r="AV84" s="79">
        <v>1</v>
      </c>
      <c r="AW84" s="83" t="s">
        <v>749</v>
      </c>
      <c r="AX84" s="79">
        <v>1</v>
      </c>
      <c r="AY84" s="78"/>
      <c r="AZ84" s="671">
        <v>1</v>
      </c>
      <c r="BA84" s="596">
        <v>1</v>
      </c>
      <c r="BB84" s="79">
        <v>1</v>
      </c>
      <c r="BC84" s="83" t="s">
        <v>749</v>
      </c>
      <c r="BD84" s="79">
        <v>1</v>
      </c>
      <c r="BF84" s="76">
        <f t="shared" si="5"/>
        <v>15</v>
      </c>
      <c r="BG84" s="597">
        <f t="shared" si="6"/>
        <v>35</v>
      </c>
      <c r="BH84" s="673"/>
      <c r="BI84" s="79"/>
      <c r="BJ84" s="79"/>
      <c r="BK84" s="79"/>
      <c r="BL84" s="79"/>
      <c r="BM84" s="79"/>
      <c r="BN84" s="79"/>
      <c r="BO84" s="79"/>
      <c r="BP84" s="79"/>
      <c r="BQ84" s="79"/>
      <c r="BR84" s="79"/>
      <c r="BS84" s="671"/>
      <c r="BT84" s="598"/>
      <c r="BU84" s="81"/>
      <c r="BV84" s="79"/>
      <c r="BW84" s="595"/>
      <c r="BX84" s="672"/>
      <c r="BY84" s="79"/>
      <c r="BZ84" s="673"/>
      <c r="CA84" s="79"/>
      <c r="CB84" s="76">
        <f t="shared" si="7"/>
        <v>0</v>
      </c>
      <c r="CC84" s="597">
        <f t="shared" si="8"/>
        <v>0</v>
      </c>
    </row>
    <row r="85" spans="1:81" x14ac:dyDescent="0.2">
      <c r="A85" s="76" t="s">
        <v>72</v>
      </c>
      <c r="B85" s="77" t="s">
        <v>154</v>
      </c>
      <c r="C85" s="670"/>
      <c r="D85" s="78"/>
      <c r="E85" s="79"/>
      <c r="F85" s="83" t="s">
        <v>749</v>
      </c>
      <c r="G85" s="79"/>
      <c r="H85" s="79"/>
      <c r="I85" s="79"/>
      <c r="J85" s="79">
        <v>1</v>
      </c>
      <c r="K85" s="79"/>
      <c r="L85" s="83" t="s">
        <v>749</v>
      </c>
      <c r="M85" s="79"/>
      <c r="N85" s="83" t="s">
        <v>749</v>
      </c>
      <c r="O85" s="79"/>
      <c r="P85" s="79"/>
      <c r="Q85" s="79"/>
      <c r="R85" s="79"/>
      <c r="S85" s="79"/>
      <c r="T85" s="83" t="s">
        <v>749</v>
      </c>
      <c r="U85" s="83" t="s">
        <v>749</v>
      </c>
      <c r="V85" s="675" t="s">
        <v>749</v>
      </c>
      <c r="W85" s="670"/>
      <c r="X85" s="78"/>
      <c r="Y85" s="83" t="s">
        <v>749</v>
      </c>
      <c r="Z85" s="83" t="s">
        <v>749</v>
      </c>
      <c r="AA85" s="79"/>
      <c r="AB85" s="79"/>
      <c r="AC85" s="83" t="s">
        <v>749</v>
      </c>
      <c r="AD85" s="83" t="s">
        <v>749</v>
      </c>
      <c r="AE85" s="78"/>
      <c r="AF85" s="83" t="s">
        <v>749</v>
      </c>
      <c r="AG85" s="671"/>
      <c r="AH85" s="594"/>
      <c r="AI85" s="83" t="s">
        <v>749</v>
      </c>
      <c r="AJ85" s="599" t="s">
        <v>749</v>
      </c>
      <c r="AK85" s="670"/>
      <c r="AL85" s="78"/>
      <c r="AM85" s="79">
        <v>1</v>
      </c>
      <c r="AN85" s="79"/>
      <c r="AO85" s="79"/>
      <c r="AP85" s="671"/>
      <c r="AQ85" s="596">
        <v>1</v>
      </c>
      <c r="AR85" s="79">
        <v>1</v>
      </c>
      <c r="AS85" s="83" t="s">
        <v>749</v>
      </c>
      <c r="AT85" s="595">
        <v>1</v>
      </c>
      <c r="AU85" s="672">
        <v>1</v>
      </c>
      <c r="AV85" s="79">
        <v>1</v>
      </c>
      <c r="AW85" s="83" t="s">
        <v>749</v>
      </c>
      <c r="AX85" s="79">
        <v>1</v>
      </c>
      <c r="AY85" s="78"/>
      <c r="AZ85" s="671">
        <v>1</v>
      </c>
      <c r="BA85" s="596">
        <v>1</v>
      </c>
      <c r="BB85" s="79">
        <v>1</v>
      </c>
      <c r="BC85" s="83" t="s">
        <v>749</v>
      </c>
      <c r="BD85" s="79">
        <v>1</v>
      </c>
      <c r="BF85" s="76">
        <f t="shared" si="5"/>
        <v>12</v>
      </c>
      <c r="BG85" s="597">
        <f t="shared" si="6"/>
        <v>28</v>
      </c>
      <c r="BH85" s="673"/>
      <c r="BI85" s="79"/>
      <c r="BJ85" s="79"/>
      <c r="BK85" s="79"/>
      <c r="BL85" s="79"/>
      <c r="BM85" s="79"/>
      <c r="BN85" s="79"/>
      <c r="BO85" s="79"/>
      <c r="BP85" s="79"/>
      <c r="BQ85" s="79"/>
      <c r="BR85" s="79"/>
      <c r="BS85" s="671"/>
      <c r="BT85" s="598"/>
      <c r="BU85" s="81"/>
      <c r="BV85" s="79"/>
      <c r="BW85" s="595"/>
      <c r="BX85" s="672"/>
      <c r="BY85" s="79"/>
      <c r="BZ85" s="673"/>
      <c r="CA85" s="79"/>
      <c r="CB85" s="76">
        <f t="shared" si="7"/>
        <v>0</v>
      </c>
      <c r="CC85" s="597">
        <f t="shared" si="8"/>
        <v>0</v>
      </c>
    </row>
    <row r="86" spans="1:81" x14ac:dyDescent="0.2">
      <c r="A86" s="76" t="s">
        <v>73</v>
      </c>
      <c r="B86" s="77" t="s">
        <v>155</v>
      </c>
      <c r="C86" s="670"/>
      <c r="D86" s="78"/>
      <c r="E86" s="79"/>
      <c r="F86" s="79"/>
      <c r="G86" s="79"/>
      <c r="H86" s="79"/>
      <c r="I86" s="79"/>
      <c r="J86" s="79"/>
      <c r="K86" s="79"/>
      <c r="L86" s="79"/>
      <c r="M86" s="79"/>
      <c r="N86" s="79"/>
      <c r="O86" s="79"/>
      <c r="P86" s="79"/>
      <c r="Q86" s="83" t="s">
        <v>749</v>
      </c>
      <c r="R86" s="79"/>
      <c r="S86" s="79"/>
      <c r="T86" s="79"/>
      <c r="U86" s="79"/>
      <c r="V86" s="671"/>
      <c r="W86" s="670"/>
      <c r="X86" s="78"/>
      <c r="Y86" s="79"/>
      <c r="Z86" s="79"/>
      <c r="AA86" s="79"/>
      <c r="AB86" s="79"/>
      <c r="AC86" s="79"/>
      <c r="AD86" s="79"/>
      <c r="AE86" s="78"/>
      <c r="AF86" s="79"/>
      <c r="AG86" s="671"/>
      <c r="AH86" s="594"/>
      <c r="AI86" s="79"/>
      <c r="AJ86" s="595"/>
      <c r="AK86" s="670"/>
      <c r="AL86" s="78"/>
      <c r="AM86" s="79"/>
      <c r="AN86" s="79"/>
      <c r="AO86" s="79"/>
      <c r="AP86" s="671">
        <v>1</v>
      </c>
      <c r="AQ86" s="596"/>
      <c r="AR86" s="79">
        <v>1</v>
      </c>
      <c r="AS86" s="79"/>
      <c r="AT86" s="599" t="s">
        <v>749</v>
      </c>
      <c r="AU86" s="672"/>
      <c r="AV86" s="79">
        <v>1</v>
      </c>
      <c r="AW86" s="79"/>
      <c r="AX86" s="83" t="s">
        <v>749</v>
      </c>
      <c r="AY86" s="78"/>
      <c r="AZ86" s="675" t="s">
        <v>749</v>
      </c>
      <c r="BA86" s="596"/>
      <c r="BB86" s="79">
        <v>1</v>
      </c>
      <c r="BC86" s="79"/>
      <c r="BD86" s="83" t="s">
        <v>749</v>
      </c>
      <c r="BF86" s="76">
        <f t="shared" si="5"/>
        <v>4</v>
      </c>
      <c r="BG86" s="597">
        <f t="shared" si="6"/>
        <v>9</v>
      </c>
      <c r="BH86" s="673"/>
      <c r="BI86" s="79"/>
      <c r="BJ86" s="79"/>
      <c r="BK86" s="79"/>
      <c r="BL86" s="79"/>
      <c r="BM86" s="79"/>
      <c r="BN86" s="79"/>
      <c r="BO86" s="79"/>
      <c r="BP86" s="79"/>
      <c r="BQ86" s="79"/>
      <c r="BR86" s="79"/>
      <c r="BS86" s="671"/>
      <c r="BT86" s="598"/>
      <c r="BU86" s="81"/>
      <c r="BV86" s="79"/>
      <c r="BW86" s="595"/>
      <c r="BX86" s="672"/>
      <c r="BY86" s="79"/>
      <c r="BZ86" s="673"/>
      <c r="CA86" s="79"/>
      <c r="CB86" s="76">
        <f t="shared" si="7"/>
        <v>0</v>
      </c>
      <c r="CC86" s="597">
        <f t="shared" si="8"/>
        <v>0</v>
      </c>
    </row>
    <row r="87" spans="1:81" x14ac:dyDescent="0.2">
      <c r="A87" s="76" t="s">
        <v>74</v>
      </c>
      <c r="B87" s="77" t="s">
        <v>156</v>
      </c>
      <c r="C87" s="670"/>
      <c r="D87" s="78"/>
      <c r="E87" s="79"/>
      <c r="F87" s="79"/>
      <c r="G87" s="79"/>
      <c r="H87" s="79"/>
      <c r="I87" s="79"/>
      <c r="J87" s="79"/>
      <c r="K87" s="79"/>
      <c r="L87" s="79"/>
      <c r="M87" s="79"/>
      <c r="N87" s="79"/>
      <c r="O87" s="79"/>
      <c r="P87" s="79"/>
      <c r="Q87" s="83" t="s">
        <v>749</v>
      </c>
      <c r="R87" s="79"/>
      <c r="S87" s="79"/>
      <c r="T87" s="79"/>
      <c r="U87" s="79"/>
      <c r="V87" s="671"/>
      <c r="W87" s="670"/>
      <c r="X87" s="78"/>
      <c r="Y87" s="79"/>
      <c r="Z87" s="79"/>
      <c r="AA87" s="79"/>
      <c r="AB87" s="79"/>
      <c r="AC87" s="79"/>
      <c r="AD87" s="79"/>
      <c r="AE87" s="78"/>
      <c r="AF87" s="79"/>
      <c r="AG87" s="671"/>
      <c r="AH87" s="594"/>
      <c r="AI87" s="79"/>
      <c r="AJ87" s="595"/>
      <c r="AK87" s="670"/>
      <c r="AL87" s="78"/>
      <c r="AM87" s="79"/>
      <c r="AN87" s="79"/>
      <c r="AO87" s="79"/>
      <c r="AP87" s="675" t="s">
        <v>749</v>
      </c>
      <c r="AQ87" s="596"/>
      <c r="AR87" s="83" t="s">
        <v>749</v>
      </c>
      <c r="AS87" s="79"/>
      <c r="AT87" s="599" t="s">
        <v>749</v>
      </c>
      <c r="AU87" s="672"/>
      <c r="AV87" s="83" t="s">
        <v>749</v>
      </c>
      <c r="AW87" s="79"/>
      <c r="AX87" s="83" t="s">
        <v>749</v>
      </c>
      <c r="AY87" s="78"/>
      <c r="AZ87" s="671"/>
      <c r="BA87" s="596"/>
      <c r="BB87" s="83" t="s">
        <v>749</v>
      </c>
      <c r="BC87" s="79"/>
      <c r="BD87" s="83" t="s">
        <v>749</v>
      </c>
      <c r="BF87" s="76">
        <f t="shared" si="5"/>
        <v>0</v>
      </c>
      <c r="BG87" s="597">
        <f t="shared" si="6"/>
        <v>8</v>
      </c>
      <c r="BH87" s="673"/>
      <c r="BI87" s="79"/>
      <c r="BJ87" s="79"/>
      <c r="BK87" s="79"/>
      <c r="BL87" s="79"/>
      <c r="BM87" s="79"/>
      <c r="BN87" s="79"/>
      <c r="BO87" s="79"/>
      <c r="BP87" s="79"/>
      <c r="BQ87" s="79"/>
      <c r="BR87" s="79"/>
      <c r="BS87" s="671"/>
      <c r="BT87" s="598"/>
      <c r="BU87" s="81"/>
      <c r="BV87" s="79"/>
      <c r="BW87" s="595"/>
      <c r="BX87" s="672"/>
      <c r="BY87" s="79"/>
      <c r="BZ87" s="673"/>
      <c r="CA87" s="79"/>
      <c r="CB87" s="76">
        <f t="shared" si="7"/>
        <v>0</v>
      </c>
      <c r="CC87" s="597">
        <f t="shared" si="8"/>
        <v>0</v>
      </c>
    </row>
    <row r="88" spans="1:81" x14ac:dyDescent="0.2">
      <c r="A88" s="76" t="s">
        <v>644</v>
      </c>
      <c r="B88" s="77" t="s">
        <v>788</v>
      </c>
      <c r="C88" s="670"/>
      <c r="D88" s="78"/>
      <c r="E88" s="79"/>
      <c r="F88" s="79"/>
      <c r="G88" s="79"/>
      <c r="H88" s="79"/>
      <c r="I88" s="79"/>
      <c r="J88" s="79"/>
      <c r="K88" s="79"/>
      <c r="L88" s="79"/>
      <c r="M88" s="79"/>
      <c r="N88" s="79"/>
      <c r="O88" s="83" t="s">
        <v>749</v>
      </c>
      <c r="P88" s="79"/>
      <c r="Q88" s="79"/>
      <c r="R88" s="79"/>
      <c r="S88" s="79"/>
      <c r="T88" s="79"/>
      <c r="U88" s="79"/>
      <c r="V88" s="671"/>
      <c r="W88" s="670"/>
      <c r="X88" s="78"/>
      <c r="Y88" s="79"/>
      <c r="Z88" s="79"/>
      <c r="AA88" s="79"/>
      <c r="AB88" s="79"/>
      <c r="AC88" s="79"/>
      <c r="AD88" s="79"/>
      <c r="AE88" s="78"/>
      <c r="AF88" s="79"/>
      <c r="AG88" s="671"/>
      <c r="AH88" s="594"/>
      <c r="AI88" s="79"/>
      <c r="AJ88" s="595"/>
      <c r="AK88" s="670"/>
      <c r="AL88" s="78"/>
      <c r="AM88" s="79"/>
      <c r="AN88" s="79"/>
      <c r="AO88" s="79">
        <v>1</v>
      </c>
      <c r="AP88" s="671"/>
      <c r="AQ88" s="596">
        <v>1</v>
      </c>
      <c r="AR88" s="79"/>
      <c r="AS88" s="79"/>
      <c r="AT88" s="599" t="s">
        <v>749</v>
      </c>
      <c r="AU88" s="672">
        <v>1</v>
      </c>
      <c r="AV88" s="79"/>
      <c r="AW88" s="79"/>
      <c r="AX88" s="83" t="s">
        <v>749</v>
      </c>
      <c r="AY88" s="78"/>
      <c r="AZ88" s="675" t="s">
        <v>749</v>
      </c>
      <c r="BA88" s="596">
        <v>1</v>
      </c>
      <c r="BB88" s="79"/>
      <c r="BC88" s="79"/>
      <c r="BD88" s="83" t="s">
        <v>749</v>
      </c>
      <c r="BF88" s="76">
        <f t="shared" si="5"/>
        <v>4</v>
      </c>
      <c r="BG88" s="597">
        <f t="shared" si="6"/>
        <v>9</v>
      </c>
      <c r="BH88" s="673"/>
      <c r="BI88" s="79"/>
      <c r="BJ88" s="79"/>
      <c r="BK88" s="79"/>
      <c r="BL88" s="79"/>
      <c r="BM88" s="79"/>
      <c r="BN88" s="79"/>
      <c r="BO88" s="79"/>
      <c r="BP88" s="79"/>
      <c r="BQ88" s="79"/>
      <c r="BR88" s="79"/>
      <c r="BS88" s="671"/>
      <c r="BT88" s="598"/>
      <c r="BU88" s="81"/>
      <c r="BV88" s="79"/>
      <c r="BW88" s="595"/>
      <c r="BX88" s="672"/>
      <c r="BY88" s="79"/>
      <c r="BZ88" s="673"/>
      <c r="CA88" s="79"/>
      <c r="CB88" s="76">
        <f t="shared" si="7"/>
        <v>0</v>
      </c>
      <c r="CC88" s="597">
        <f t="shared" si="8"/>
        <v>0</v>
      </c>
    </row>
    <row r="89" spans="1:81" x14ac:dyDescent="0.2">
      <c r="A89" s="82" t="s">
        <v>645</v>
      </c>
      <c r="B89" s="77" t="s">
        <v>789</v>
      </c>
      <c r="C89" s="670"/>
      <c r="D89" s="78"/>
      <c r="E89" s="79"/>
      <c r="F89" s="79"/>
      <c r="G89" s="79"/>
      <c r="H89" s="79"/>
      <c r="I89" s="79"/>
      <c r="J89" s="79"/>
      <c r="K89" s="79"/>
      <c r="L89" s="79"/>
      <c r="M89" s="79"/>
      <c r="N89" s="79"/>
      <c r="O89" s="79"/>
      <c r="P89" s="79"/>
      <c r="Q89" s="79"/>
      <c r="R89" s="79"/>
      <c r="S89" s="79"/>
      <c r="T89" s="79"/>
      <c r="U89" s="79"/>
      <c r="V89" s="671"/>
      <c r="W89" s="670"/>
      <c r="X89" s="78"/>
      <c r="Y89" s="79"/>
      <c r="Z89" s="79"/>
      <c r="AA89" s="79"/>
      <c r="AB89" s="79"/>
      <c r="AC89" s="79"/>
      <c r="AD89" s="79"/>
      <c r="AE89" s="78"/>
      <c r="AF89" s="79"/>
      <c r="AG89" s="671"/>
      <c r="AH89" s="594"/>
      <c r="AI89" s="79"/>
      <c r="AJ89" s="595"/>
      <c r="AK89" s="670"/>
      <c r="AL89" s="78"/>
      <c r="AM89" s="79"/>
      <c r="AN89" s="79"/>
      <c r="AO89" s="83" t="s">
        <v>749</v>
      </c>
      <c r="AP89" s="671"/>
      <c r="AQ89" s="603" t="s">
        <v>749</v>
      </c>
      <c r="AR89" s="79"/>
      <c r="AS89" s="79"/>
      <c r="AT89" s="599" t="s">
        <v>749</v>
      </c>
      <c r="AU89" s="674" t="s">
        <v>749</v>
      </c>
      <c r="AV89" s="79"/>
      <c r="AW89" s="79"/>
      <c r="AX89" s="83" t="s">
        <v>749</v>
      </c>
      <c r="AY89" s="78"/>
      <c r="AZ89" s="675" t="s">
        <v>749</v>
      </c>
      <c r="BA89" s="603" t="s">
        <v>749</v>
      </c>
      <c r="BB89" s="79"/>
      <c r="BC89" s="79"/>
      <c r="BD89" s="83" t="s">
        <v>749</v>
      </c>
      <c r="BF89" s="76">
        <f t="shared" si="5"/>
        <v>0</v>
      </c>
      <c r="BG89" s="597">
        <f t="shared" si="6"/>
        <v>8</v>
      </c>
      <c r="BH89" s="673"/>
      <c r="BI89" s="79"/>
      <c r="BJ89" s="79"/>
      <c r="BK89" s="79"/>
      <c r="BL89" s="79"/>
      <c r="BM89" s="79"/>
      <c r="BN89" s="79"/>
      <c r="BO89" s="79"/>
      <c r="BP89" s="79"/>
      <c r="BQ89" s="79"/>
      <c r="BR89" s="79"/>
      <c r="BS89" s="671"/>
      <c r="BT89" s="598"/>
      <c r="BU89" s="81"/>
      <c r="BV89" s="79"/>
      <c r="BW89" s="595"/>
      <c r="BX89" s="672"/>
      <c r="BY89" s="79"/>
      <c r="BZ89" s="673"/>
      <c r="CA89" s="79"/>
      <c r="CB89" s="76">
        <f t="shared" si="7"/>
        <v>0</v>
      </c>
      <c r="CC89" s="597">
        <f t="shared" si="8"/>
        <v>0</v>
      </c>
    </row>
    <row r="90" spans="1:81" x14ac:dyDescent="0.2">
      <c r="A90" s="76" t="s">
        <v>646</v>
      </c>
      <c r="B90" s="77" t="s">
        <v>790</v>
      </c>
      <c r="C90" s="670"/>
      <c r="D90" s="78"/>
      <c r="E90" s="79"/>
      <c r="F90" s="79"/>
      <c r="G90" s="79"/>
      <c r="H90" s="79"/>
      <c r="I90" s="79"/>
      <c r="J90" s="79"/>
      <c r="K90" s="79"/>
      <c r="L90" s="79"/>
      <c r="M90" s="79"/>
      <c r="N90" s="79"/>
      <c r="O90" s="79">
        <v>1</v>
      </c>
      <c r="P90" s="79"/>
      <c r="Q90" s="79"/>
      <c r="R90" s="79"/>
      <c r="S90" s="79"/>
      <c r="T90" s="79"/>
      <c r="U90" s="79"/>
      <c r="V90" s="671"/>
      <c r="W90" s="670"/>
      <c r="X90" s="78"/>
      <c r="Y90" s="79"/>
      <c r="Z90" s="79"/>
      <c r="AA90" s="79"/>
      <c r="AB90" s="79"/>
      <c r="AC90" s="79"/>
      <c r="AD90" s="79"/>
      <c r="AE90" s="78"/>
      <c r="AF90" s="79"/>
      <c r="AG90" s="671"/>
      <c r="AH90" s="594"/>
      <c r="AI90" s="79"/>
      <c r="AJ90" s="595"/>
      <c r="AK90" s="670"/>
      <c r="AL90" s="78"/>
      <c r="AM90" s="79"/>
      <c r="AN90" s="83" t="s">
        <v>749</v>
      </c>
      <c r="AO90" s="79"/>
      <c r="AP90" s="671"/>
      <c r="AQ90" s="603" t="s">
        <v>749</v>
      </c>
      <c r="AR90" s="79"/>
      <c r="AS90" s="83" t="s">
        <v>749</v>
      </c>
      <c r="AT90" s="599" t="s">
        <v>749</v>
      </c>
      <c r="AU90" s="674" t="s">
        <v>749</v>
      </c>
      <c r="AV90" s="79"/>
      <c r="AW90" s="83" t="s">
        <v>749</v>
      </c>
      <c r="AX90" s="83" t="s">
        <v>749</v>
      </c>
      <c r="AY90" s="78"/>
      <c r="AZ90" s="675" t="s">
        <v>749</v>
      </c>
      <c r="BA90" s="603" t="s">
        <v>749</v>
      </c>
      <c r="BB90" s="79"/>
      <c r="BC90" s="83" t="s">
        <v>749</v>
      </c>
      <c r="BD90" s="83" t="s">
        <v>749</v>
      </c>
      <c r="BF90" s="76">
        <f t="shared" si="5"/>
        <v>1</v>
      </c>
      <c r="BG90" s="597">
        <f t="shared" si="6"/>
        <v>12</v>
      </c>
      <c r="BH90" s="673"/>
      <c r="BI90" s="79"/>
      <c r="BJ90" s="79"/>
      <c r="BK90" s="79"/>
      <c r="BL90" s="79"/>
      <c r="BM90" s="79"/>
      <c r="BN90" s="79"/>
      <c r="BO90" s="79"/>
      <c r="BP90" s="79"/>
      <c r="BQ90" s="79"/>
      <c r="BR90" s="79"/>
      <c r="BS90" s="671"/>
      <c r="BT90" s="598"/>
      <c r="BU90" s="81"/>
      <c r="BV90" s="79"/>
      <c r="BW90" s="595"/>
      <c r="BX90" s="672"/>
      <c r="BY90" s="79"/>
      <c r="BZ90" s="673"/>
      <c r="CA90" s="79"/>
      <c r="CB90" s="76">
        <f t="shared" si="7"/>
        <v>0</v>
      </c>
      <c r="CC90" s="597">
        <f t="shared" si="8"/>
        <v>0</v>
      </c>
    </row>
    <row r="91" spans="1:81" x14ac:dyDescent="0.2">
      <c r="A91" s="76" t="s">
        <v>647</v>
      </c>
      <c r="B91" s="77" t="s">
        <v>791</v>
      </c>
      <c r="C91" s="670"/>
      <c r="D91" s="78"/>
      <c r="E91" s="79"/>
      <c r="F91" s="79"/>
      <c r="G91" s="79"/>
      <c r="H91" s="79"/>
      <c r="I91" s="79"/>
      <c r="J91" s="79"/>
      <c r="K91" s="79"/>
      <c r="L91" s="79"/>
      <c r="M91" s="79"/>
      <c r="N91" s="79"/>
      <c r="O91" s="79"/>
      <c r="P91" s="79"/>
      <c r="Q91" s="79"/>
      <c r="R91" s="79"/>
      <c r="S91" s="79"/>
      <c r="T91" s="79"/>
      <c r="U91" s="79"/>
      <c r="V91" s="671"/>
      <c r="W91" s="670"/>
      <c r="X91" s="78"/>
      <c r="Y91" s="79"/>
      <c r="Z91" s="79"/>
      <c r="AA91" s="79"/>
      <c r="AB91" s="79"/>
      <c r="AC91" s="79"/>
      <c r="AD91" s="79"/>
      <c r="AE91" s="78"/>
      <c r="AF91" s="79"/>
      <c r="AG91" s="671"/>
      <c r="AH91" s="594"/>
      <c r="AI91" s="79"/>
      <c r="AJ91" s="595"/>
      <c r="AK91" s="670"/>
      <c r="AL91" s="78"/>
      <c r="AM91" s="79"/>
      <c r="AN91" s="79">
        <v>1</v>
      </c>
      <c r="AO91" s="79"/>
      <c r="AP91" s="671"/>
      <c r="AQ91" s="603" t="s">
        <v>749</v>
      </c>
      <c r="AR91" s="79"/>
      <c r="AS91" s="83" t="s">
        <v>749</v>
      </c>
      <c r="AT91" s="599" t="s">
        <v>749</v>
      </c>
      <c r="AU91" s="674" t="s">
        <v>749</v>
      </c>
      <c r="AV91" s="79"/>
      <c r="AW91" s="83" t="s">
        <v>749</v>
      </c>
      <c r="AX91" s="83" t="s">
        <v>749</v>
      </c>
      <c r="AY91" s="78"/>
      <c r="AZ91" s="675" t="s">
        <v>749</v>
      </c>
      <c r="BA91" s="603" t="s">
        <v>749</v>
      </c>
      <c r="BB91" s="79"/>
      <c r="BC91" s="83" t="s">
        <v>749</v>
      </c>
      <c r="BD91" s="83" t="s">
        <v>749</v>
      </c>
      <c r="BF91" s="76">
        <f t="shared" si="5"/>
        <v>1</v>
      </c>
      <c r="BG91" s="597">
        <f t="shared" si="6"/>
        <v>11</v>
      </c>
      <c r="BH91" s="673"/>
      <c r="BI91" s="79"/>
      <c r="BJ91" s="79"/>
      <c r="BK91" s="79"/>
      <c r="BL91" s="79"/>
      <c r="BM91" s="79"/>
      <c r="BN91" s="79"/>
      <c r="BO91" s="79"/>
      <c r="BP91" s="79"/>
      <c r="BQ91" s="79"/>
      <c r="BR91" s="79"/>
      <c r="BS91" s="671"/>
      <c r="BT91" s="598"/>
      <c r="BU91" s="81"/>
      <c r="BV91" s="79"/>
      <c r="BW91" s="595"/>
      <c r="BX91" s="672"/>
      <c r="BY91" s="79"/>
      <c r="BZ91" s="673"/>
      <c r="CA91" s="79"/>
      <c r="CB91" s="76">
        <f t="shared" si="7"/>
        <v>0</v>
      </c>
      <c r="CC91" s="597">
        <f t="shared" si="8"/>
        <v>0</v>
      </c>
    </row>
    <row r="92" spans="1:81" x14ac:dyDescent="0.2">
      <c r="A92" s="76" t="s">
        <v>648</v>
      </c>
      <c r="B92" s="77" t="s">
        <v>792</v>
      </c>
      <c r="C92" s="670"/>
      <c r="D92" s="78"/>
      <c r="E92" s="79"/>
      <c r="F92" s="79"/>
      <c r="G92" s="79"/>
      <c r="H92" s="79"/>
      <c r="I92" s="79"/>
      <c r="J92" s="79"/>
      <c r="K92" s="79"/>
      <c r="L92" s="79"/>
      <c r="M92" s="79"/>
      <c r="N92" s="79"/>
      <c r="O92" s="79"/>
      <c r="P92" s="79"/>
      <c r="Q92" s="79"/>
      <c r="R92" s="79"/>
      <c r="S92" s="79"/>
      <c r="T92" s="79"/>
      <c r="U92" s="79"/>
      <c r="V92" s="671"/>
      <c r="W92" s="670"/>
      <c r="X92" s="78"/>
      <c r="Y92" s="79"/>
      <c r="Z92" s="79"/>
      <c r="AA92" s="79"/>
      <c r="AB92" s="79"/>
      <c r="AC92" s="79"/>
      <c r="AD92" s="79"/>
      <c r="AE92" s="78"/>
      <c r="AF92" s="79"/>
      <c r="AG92" s="671"/>
      <c r="AH92" s="594"/>
      <c r="AI92" s="79"/>
      <c r="AJ92" s="595"/>
      <c r="AK92" s="670"/>
      <c r="AL92" s="78"/>
      <c r="AM92" s="79"/>
      <c r="AN92" s="79"/>
      <c r="AO92" s="83" t="s">
        <v>749</v>
      </c>
      <c r="AP92" s="671"/>
      <c r="AQ92" s="603" t="s">
        <v>749</v>
      </c>
      <c r="AR92" s="79"/>
      <c r="AS92" s="79"/>
      <c r="AT92" s="599" t="s">
        <v>749</v>
      </c>
      <c r="AU92" s="674" t="s">
        <v>749</v>
      </c>
      <c r="AV92" s="79"/>
      <c r="AW92" s="79"/>
      <c r="AX92" s="83" t="s">
        <v>749</v>
      </c>
      <c r="AY92" s="78"/>
      <c r="AZ92" s="675" t="s">
        <v>749</v>
      </c>
      <c r="BA92" s="603" t="s">
        <v>749</v>
      </c>
      <c r="BB92" s="79"/>
      <c r="BC92" s="79"/>
      <c r="BD92" s="83" t="s">
        <v>749</v>
      </c>
      <c r="BF92" s="76">
        <f t="shared" si="5"/>
        <v>0</v>
      </c>
      <c r="BG92" s="597">
        <f t="shared" si="6"/>
        <v>8</v>
      </c>
      <c r="BH92" s="673"/>
      <c r="BI92" s="79"/>
      <c r="BJ92" s="79"/>
      <c r="BK92" s="79"/>
      <c r="BL92" s="79"/>
      <c r="BM92" s="79"/>
      <c r="BN92" s="79"/>
      <c r="BO92" s="79"/>
      <c r="BP92" s="79"/>
      <c r="BQ92" s="79"/>
      <c r="BR92" s="79"/>
      <c r="BS92" s="671"/>
      <c r="BT92" s="598"/>
      <c r="BU92" s="81"/>
      <c r="BV92" s="79"/>
      <c r="BW92" s="595"/>
      <c r="BX92" s="672"/>
      <c r="BY92" s="79"/>
      <c r="BZ92" s="673"/>
      <c r="CA92" s="79"/>
      <c r="CB92" s="76">
        <f t="shared" si="7"/>
        <v>0</v>
      </c>
      <c r="CC92" s="597">
        <f t="shared" si="8"/>
        <v>0</v>
      </c>
    </row>
    <row r="93" spans="1:81" x14ac:dyDescent="0.2">
      <c r="A93" s="76" t="s">
        <v>649</v>
      </c>
      <c r="B93" s="77" t="s">
        <v>793</v>
      </c>
      <c r="C93" s="670"/>
      <c r="D93" s="78"/>
      <c r="E93" s="79"/>
      <c r="F93" s="79"/>
      <c r="G93" s="79"/>
      <c r="H93" s="79"/>
      <c r="I93" s="79"/>
      <c r="J93" s="79"/>
      <c r="K93" s="79"/>
      <c r="L93" s="79"/>
      <c r="M93" s="79"/>
      <c r="N93" s="79"/>
      <c r="O93" s="79"/>
      <c r="P93" s="79"/>
      <c r="Q93" s="79"/>
      <c r="R93" s="79"/>
      <c r="S93" s="79"/>
      <c r="T93" s="79"/>
      <c r="U93" s="79"/>
      <c r="V93" s="671"/>
      <c r="W93" s="670"/>
      <c r="X93" s="78"/>
      <c r="Y93" s="79"/>
      <c r="Z93" s="79"/>
      <c r="AA93" s="79"/>
      <c r="AB93" s="79"/>
      <c r="AC93" s="79"/>
      <c r="AD93" s="79"/>
      <c r="AE93" s="78"/>
      <c r="AF93" s="79"/>
      <c r="AG93" s="671"/>
      <c r="AH93" s="594"/>
      <c r="AI93" s="79"/>
      <c r="AJ93" s="595"/>
      <c r="AK93" s="670"/>
      <c r="AL93" s="78"/>
      <c r="AM93" s="79"/>
      <c r="AN93" s="79"/>
      <c r="AO93" s="83" t="s">
        <v>749</v>
      </c>
      <c r="AP93" s="671"/>
      <c r="AQ93" s="603" t="s">
        <v>749</v>
      </c>
      <c r="AR93" s="79"/>
      <c r="AS93" s="79"/>
      <c r="AT93" s="599" t="s">
        <v>749</v>
      </c>
      <c r="AU93" s="674" t="s">
        <v>749</v>
      </c>
      <c r="AV93" s="79"/>
      <c r="AW93" s="79"/>
      <c r="AX93" s="83" t="s">
        <v>749</v>
      </c>
      <c r="AY93" s="78"/>
      <c r="AZ93" s="675" t="s">
        <v>749</v>
      </c>
      <c r="BA93" s="603" t="s">
        <v>749</v>
      </c>
      <c r="BB93" s="79"/>
      <c r="BC93" s="79"/>
      <c r="BD93" s="83" t="s">
        <v>749</v>
      </c>
      <c r="BF93" s="76">
        <f t="shared" si="5"/>
        <v>0</v>
      </c>
      <c r="BG93" s="597">
        <f t="shared" si="6"/>
        <v>8</v>
      </c>
      <c r="BH93" s="673"/>
      <c r="BI93" s="79"/>
      <c r="BJ93" s="79"/>
      <c r="BK93" s="79"/>
      <c r="BL93" s="79"/>
      <c r="BM93" s="79"/>
      <c r="BN93" s="79"/>
      <c r="BO93" s="79"/>
      <c r="BP93" s="79"/>
      <c r="BQ93" s="79"/>
      <c r="BR93" s="79"/>
      <c r="BS93" s="671"/>
      <c r="BT93" s="598"/>
      <c r="BU93" s="81"/>
      <c r="BV93" s="79"/>
      <c r="BW93" s="595"/>
      <c r="BX93" s="672"/>
      <c r="BY93" s="79"/>
      <c r="BZ93" s="673"/>
      <c r="CA93" s="79"/>
      <c r="CB93" s="76">
        <f t="shared" si="7"/>
        <v>0</v>
      </c>
      <c r="CC93" s="597">
        <f t="shared" si="8"/>
        <v>0</v>
      </c>
    </row>
    <row r="94" spans="1:81" x14ac:dyDescent="0.2">
      <c r="A94" s="76" t="s">
        <v>650</v>
      </c>
      <c r="B94" s="77" t="s">
        <v>794</v>
      </c>
      <c r="C94" s="670"/>
      <c r="D94" s="78"/>
      <c r="E94" s="79"/>
      <c r="F94" s="79"/>
      <c r="G94" s="79"/>
      <c r="H94" s="79"/>
      <c r="I94" s="79"/>
      <c r="J94" s="79"/>
      <c r="K94" s="79"/>
      <c r="L94" s="79"/>
      <c r="M94" s="79"/>
      <c r="N94" s="79"/>
      <c r="O94" s="79"/>
      <c r="P94" s="79"/>
      <c r="Q94" s="79"/>
      <c r="R94" s="79"/>
      <c r="S94" s="79"/>
      <c r="T94" s="79"/>
      <c r="U94" s="79"/>
      <c r="V94" s="671"/>
      <c r="W94" s="670"/>
      <c r="X94" s="78"/>
      <c r="Y94" s="79"/>
      <c r="Z94" s="79"/>
      <c r="AA94" s="79"/>
      <c r="AB94" s="79"/>
      <c r="AC94" s="79"/>
      <c r="AD94" s="79"/>
      <c r="AE94" s="78"/>
      <c r="AF94" s="79"/>
      <c r="AG94" s="671"/>
      <c r="AH94" s="594"/>
      <c r="AI94" s="79"/>
      <c r="AJ94" s="595"/>
      <c r="AK94" s="670"/>
      <c r="AL94" s="78"/>
      <c r="AM94" s="79"/>
      <c r="AN94" s="79"/>
      <c r="AO94" s="83" t="s">
        <v>749</v>
      </c>
      <c r="AP94" s="671"/>
      <c r="AQ94" s="603" t="s">
        <v>749</v>
      </c>
      <c r="AR94" s="79"/>
      <c r="AS94" s="79"/>
      <c r="AT94" s="599" t="s">
        <v>749</v>
      </c>
      <c r="AU94" s="674" t="s">
        <v>749</v>
      </c>
      <c r="AV94" s="79"/>
      <c r="AW94" s="79"/>
      <c r="AX94" s="83" t="s">
        <v>749</v>
      </c>
      <c r="AY94" s="78"/>
      <c r="AZ94" s="675" t="s">
        <v>749</v>
      </c>
      <c r="BA94" s="603" t="s">
        <v>749</v>
      </c>
      <c r="BB94" s="79"/>
      <c r="BC94" s="79"/>
      <c r="BD94" s="83" t="s">
        <v>749</v>
      </c>
      <c r="BF94" s="76">
        <f t="shared" si="5"/>
        <v>0</v>
      </c>
      <c r="BG94" s="597">
        <f t="shared" si="6"/>
        <v>8</v>
      </c>
      <c r="BH94" s="673"/>
      <c r="BI94" s="79"/>
      <c r="BJ94" s="79"/>
      <c r="BK94" s="79"/>
      <c r="BL94" s="79"/>
      <c r="BM94" s="79"/>
      <c r="BN94" s="79"/>
      <c r="BO94" s="79"/>
      <c r="BP94" s="79"/>
      <c r="BQ94" s="79"/>
      <c r="BR94" s="79"/>
      <c r="BS94" s="671"/>
      <c r="BT94" s="598"/>
      <c r="BU94" s="81"/>
      <c r="BV94" s="79"/>
      <c r="BW94" s="595"/>
      <c r="BX94" s="672"/>
      <c r="BY94" s="79"/>
      <c r="BZ94" s="673"/>
      <c r="CA94" s="79"/>
      <c r="CB94" s="76">
        <f t="shared" si="7"/>
        <v>0</v>
      </c>
      <c r="CC94" s="597">
        <f t="shared" si="8"/>
        <v>0</v>
      </c>
    </row>
    <row r="95" spans="1:81" x14ac:dyDescent="0.2">
      <c r="A95" s="82" t="s">
        <v>651</v>
      </c>
      <c r="B95" s="77" t="s">
        <v>795</v>
      </c>
      <c r="C95" s="670"/>
      <c r="D95" s="78"/>
      <c r="E95" s="79"/>
      <c r="F95" s="79"/>
      <c r="G95" s="79"/>
      <c r="H95" s="79"/>
      <c r="I95" s="79"/>
      <c r="J95" s="79"/>
      <c r="K95" s="79"/>
      <c r="L95" s="79"/>
      <c r="M95" s="79"/>
      <c r="N95" s="79"/>
      <c r="O95" s="79"/>
      <c r="P95" s="79"/>
      <c r="Q95" s="79"/>
      <c r="R95" s="79"/>
      <c r="S95" s="79"/>
      <c r="T95" s="79"/>
      <c r="U95" s="79"/>
      <c r="V95" s="671"/>
      <c r="W95" s="670"/>
      <c r="X95" s="78"/>
      <c r="Y95" s="79"/>
      <c r="Z95" s="79"/>
      <c r="AA95" s="79"/>
      <c r="AB95" s="79"/>
      <c r="AC95" s="79"/>
      <c r="AD95" s="79"/>
      <c r="AE95" s="78"/>
      <c r="AF95" s="79"/>
      <c r="AG95" s="671"/>
      <c r="AH95" s="594"/>
      <c r="AI95" s="79"/>
      <c r="AJ95" s="595"/>
      <c r="AK95" s="670"/>
      <c r="AL95" s="78"/>
      <c r="AM95" s="79"/>
      <c r="AN95" s="79"/>
      <c r="AO95" s="79"/>
      <c r="AP95" s="671"/>
      <c r="AQ95" s="603" t="s">
        <v>749</v>
      </c>
      <c r="AR95" s="79"/>
      <c r="AS95" s="83" t="s">
        <v>749</v>
      </c>
      <c r="AT95" s="599" t="s">
        <v>749</v>
      </c>
      <c r="AU95" s="674" t="s">
        <v>749</v>
      </c>
      <c r="AV95" s="79"/>
      <c r="AW95" s="83" t="s">
        <v>749</v>
      </c>
      <c r="AX95" s="83" t="s">
        <v>749</v>
      </c>
      <c r="AY95" s="78"/>
      <c r="AZ95" s="675" t="s">
        <v>749</v>
      </c>
      <c r="BA95" s="603" t="s">
        <v>749</v>
      </c>
      <c r="BB95" s="79"/>
      <c r="BC95" s="83" t="s">
        <v>749</v>
      </c>
      <c r="BD95" s="83" t="s">
        <v>749</v>
      </c>
      <c r="BF95" s="76">
        <f t="shared" si="5"/>
        <v>0</v>
      </c>
      <c r="BG95" s="597">
        <f t="shared" si="6"/>
        <v>10</v>
      </c>
      <c r="BH95" s="673"/>
      <c r="BI95" s="79"/>
      <c r="BJ95" s="79"/>
      <c r="BK95" s="79"/>
      <c r="BL95" s="79"/>
      <c r="BM95" s="79"/>
      <c r="BN95" s="79"/>
      <c r="BO95" s="79"/>
      <c r="BP95" s="79"/>
      <c r="BQ95" s="79"/>
      <c r="BR95" s="79"/>
      <c r="BS95" s="671"/>
      <c r="BT95" s="598"/>
      <c r="BU95" s="81"/>
      <c r="BV95" s="79"/>
      <c r="BW95" s="595"/>
      <c r="BX95" s="672"/>
      <c r="BY95" s="79"/>
      <c r="BZ95" s="673"/>
      <c r="CA95" s="79"/>
      <c r="CB95" s="76">
        <f t="shared" si="7"/>
        <v>0</v>
      </c>
      <c r="CC95" s="597">
        <f t="shared" si="8"/>
        <v>0</v>
      </c>
    </row>
    <row r="96" spans="1:81" x14ac:dyDescent="0.2">
      <c r="A96" s="82" t="s">
        <v>652</v>
      </c>
      <c r="B96" s="77" t="s">
        <v>796</v>
      </c>
      <c r="C96" s="670"/>
      <c r="D96" s="78"/>
      <c r="E96" s="79"/>
      <c r="F96" s="79"/>
      <c r="G96" s="79"/>
      <c r="H96" s="79"/>
      <c r="I96" s="79"/>
      <c r="J96" s="79"/>
      <c r="K96" s="79"/>
      <c r="L96" s="79"/>
      <c r="M96" s="79"/>
      <c r="N96" s="79"/>
      <c r="O96" s="79"/>
      <c r="P96" s="79"/>
      <c r="Q96" s="79"/>
      <c r="R96" s="79"/>
      <c r="S96" s="79"/>
      <c r="T96" s="79"/>
      <c r="U96" s="79"/>
      <c r="V96" s="671"/>
      <c r="W96" s="670"/>
      <c r="X96" s="78"/>
      <c r="Y96" s="79"/>
      <c r="Z96" s="79"/>
      <c r="AA96" s="79"/>
      <c r="AB96" s="79"/>
      <c r="AC96" s="79"/>
      <c r="AD96" s="79"/>
      <c r="AE96" s="78"/>
      <c r="AF96" s="79"/>
      <c r="AG96" s="671"/>
      <c r="AH96" s="594"/>
      <c r="AI96" s="79"/>
      <c r="AJ96" s="595"/>
      <c r="AK96" s="670"/>
      <c r="AL96" s="78"/>
      <c r="AM96" s="79"/>
      <c r="AN96" s="79"/>
      <c r="AO96" s="79"/>
      <c r="AP96" s="671"/>
      <c r="AQ96" s="603" t="s">
        <v>749</v>
      </c>
      <c r="AR96" s="79"/>
      <c r="AS96" s="83" t="s">
        <v>749</v>
      </c>
      <c r="AT96" s="599" t="s">
        <v>749</v>
      </c>
      <c r="AU96" s="674" t="s">
        <v>749</v>
      </c>
      <c r="AV96" s="79"/>
      <c r="AW96" s="83" t="s">
        <v>749</v>
      </c>
      <c r="AX96" s="83" t="s">
        <v>749</v>
      </c>
      <c r="AY96" s="78"/>
      <c r="AZ96" s="675" t="s">
        <v>749</v>
      </c>
      <c r="BA96" s="603" t="s">
        <v>749</v>
      </c>
      <c r="BB96" s="79"/>
      <c r="BC96" s="83" t="s">
        <v>749</v>
      </c>
      <c r="BD96" s="83" t="s">
        <v>749</v>
      </c>
      <c r="BF96" s="76">
        <f t="shared" si="5"/>
        <v>0</v>
      </c>
      <c r="BG96" s="597">
        <f t="shared" si="6"/>
        <v>10</v>
      </c>
      <c r="BH96" s="673"/>
      <c r="BI96" s="79"/>
      <c r="BJ96" s="79"/>
      <c r="BK96" s="79"/>
      <c r="BL96" s="79"/>
      <c r="BM96" s="79"/>
      <c r="BN96" s="79"/>
      <c r="BO96" s="79"/>
      <c r="BP96" s="79"/>
      <c r="BQ96" s="79"/>
      <c r="BR96" s="79"/>
      <c r="BS96" s="671"/>
      <c r="BT96" s="598"/>
      <c r="BU96" s="81"/>
      <c r="BV96" s="79"/>
      <c r="BW96" s="595"/>
      <c r="BX96" s="672"/>
      <c r="BY96" s="79"/>
      <c r="BZ96" s="673"/>
      <c r="CA96" s="79"/>
      <c r="CB96" s="76">
        <f t="shared" si="7"/>
        <v>0</v>
      </c>
      <c r="CC96" s="597">
        <f t="shared" si="8"/>
        <v>0</v>
      </c>
    </row>
    <row r="97" spans="1:81" x14ac:dyDescent="0.2">
      <c r="A97" s="82" t="s">
        <v>653</v>
      </c>
      <c r="B97" s="77" t="s">
        <v>797</v>
      </c>
      <c r="C97" s="670"/>
      <c r="D97" s="78"/>
      <c r="E97" s="79"/>
      <c r="F97" s="79"/>
      <c r="G97" s="79"/>
      <c r="H97" s="79"/>
      <c r="I97" s="79"/>
      <c r="J97" s="79"/>
      <c r="K97" s="79"/>
      <c r="L97" s="79"/>
      <c r="M97" s="79"/>
      <c r="N97" s="79"/>
      <c r="O97" s="79"/>
      <c r="P97" s="79"/>
      <c r="Q97" s="79"/>
      <c r="R97" s="79"/>
      <c r="S97" s="79"/>
      <c r="T97" s="79"/>
      <c r="U97" s="79"/>
      <c r="V97" s="671"/>
      <c r="W97" s="670"/>
      <c r="X97" s="78"/>
      <c r="Y97" s="79"/>
      <c r="Z97" s="79"/>
      <c r="AA97" s="79"/>
      <c r="AB97" s="79"/>
      <c r="AC97" s="79"/>
      <c r="AD97" s="79"/>
      <c r="AE97" s="78"/>
      <c r="AF97" s="79"/>
      <c r="AG97" s="671"/>
      <c r="AH97" s="594"/>
      <c r="AI97" s="79"/>
      <c r="AJ97" s="595"/>
      <c r="AK97" s="670"/>
      <c r="AL97" s="78"/>
      <c r="AM97" s="79"/>
      <c r="AN97" s="79"/>
      <c r="AO97" s="79"/>
      <c r="AP97" s="671"/>
      <c r="AQ97" s="603" t="s">
        <v>749</v>
      </c>
      <c r="AR97" s="79"/>
      <c r="AS97" s="79"/>
      <c r="AT97" s="599" t="s">
        <v>749</v>
      </c>
      <c r="AU97" s="674" t="s">
        <v>749</v>
      </c>
      <c r="AV97" s="79"/>
      <c r="AW97" s="79"/>
      <c r="AX97" s="83" t="s">
        <v>749</v>
      </c>
      <c r="AY97" s="78"/>
      <c r="AZ97" s="675" t="s">
        <v>749</v>
      </c>
      <c r="BA97" s="603" t="s">
        <v>749</v>
      </c>
      <c r="BB97" s="79"/>
      <c r="BC97" s="79"/>
      <c r="BD97" s="83" t="s">
        <v>749</v>
      </c>
      <c r="BF97" s="76">
        <f t="shared" si="5"/>
        <v>0</v>
      </c>
      <c r="BG97" s="597">
        <f t="shared" si="6"/>
        <v>7</v>
      </c>
      <c r="BH97" s="673"/>
      <c r="BI97" s="79"/>
      <c r="BJ97" s="79"/>
      <c r="BK97" s="79"/>
      <c r="BL97" s="79"/>
      <c r="BM97" s="79"/>
      <c r="BN97" s="79"/>
      <c r="BO97" s="79"/>
      <c r="BP97" s="79"/>
      <c r="BQ97" s="79"/>
      <c r="BR97" s="79"/>
      <c r="BS97" s="671"/>
      <c r="BT97" s="598"/>
      <c r="BU97" s="81"/>
      <c r="BV97" s="79"/>
      <c r="BW97" s="595"/>
      <c r="BX97" s="672"/>
      <c r="BY97" s="79"/>
      <c r="BZ97" s="673"/>
      <c r="CA97" s="79"/>
      <c r="CB97" s="76">
        <f t="shared" si="7"/>
        <v>0</v>
      </c>
      <c r="CC97" s="597">
        <f t="shared" si="8"/>
        <v>0</v>
      </c>
    </row>
    <row r="98" spans="1:81" x14ac:dyDescent="0.2">
      <c r="A98" s="82" t="s">
        <v>654</v>
      </c>
      <c r="B98" s="77" t="s">
        <v>798</v>
      </c>
      <c r="C98" s="670"/>
      <c r="D98" s="78"/>
      <c r="E98" s="79"/>
      <c r="F98" s="79"/>
      <c r="G98" s="79"/>
      <c r="H98" s="79"/>
      <c r="I98" s="79"/>
      <c r="J98" s="79"/>
      <c r="K98" s="79"/>
      <c r="L98" s="79"/>
      <c r="M98" s="79"/>
      <c r="N98" s="79"/>
      <c r="O98" s="79"/>
      <c r="P98" s="79"/>
      <c r="Q98" s="79"/>
      <c r="R98" s="79"/>
      <c r="S98" s="79"/>
      <c r="T98" s="79"/>
      <c r="U98" s="79"/>
      <c r="V98" s="671"/>
      <c r="W98" s="670"/>
      <c r="X98" s="78"/>
      <c r="Y98" s="79"/>
      <c r="Z98" s="79"/>
      <c r="AA98" s="79"/>
      <c r="AB98" s="79"/>
      <c r="AC98" s="79"/>
      <c r="AD98" s="79"/>
      <c r="AE98" s="78"/>
      <c r="AF98" s="79"/>
      <c r="AG98" s="671"/>
      <c r="AH98" s="594"/>
      <c r="AI98" s="79"/>
      <c r="AJ98" s="595"/>
      <c r="AK98" s="670"/>
      <c r="AL98" s="78"/>
      <c r="AM98" s="79"/>
      <c r="AN98" s="79"/>
      <c r="AO98" s="79"/>
      <c r="AP98" s="671"/>
      <c r="AQ98" s="603" t="s">
        <v>749</v>
      </c>
      <c r="AR98" s="79"/>
      <c r="AS98" s="79"/>
      <c r="AT98" s="599" t="s">
        <v>749</v>
      </c>
      <c r="AU98" s="674" t="s">
        <v>749</v>
      </c>
      <c r="AV98" s="79"/>
      <c r="AW98" s="79"/>
      <c r="AX98" s="83" t="s">
        <v>749</v>
      </c>
      <c r="AY98" s="78"/>
      <c r="AZ98" s="675" t="s">
        <v>749</v>
      </c>
      <c r="BA98" s="603" t="s">
        <v>749</v>
      </c>
      <c r="BB98" s="79"/>
      <c r="BC98" s="79"/>
      <c r="BD98" s="83" t="s">
        <v>749</v>
      </c>
      <c r="BF98" s="76">
        <f t="shared" si="5"/>
        <v>0</v>
      </c>
      <c r="BG98" s="597">
        <f t="shared" si="6"/>
        <v>7</v>
      </c>
      <c r="BH98" s="673"/>
      <c r="BI98" s="79"/>
      <c r="BJ98" s="79"/>
      <c r="BK98" s="79"/>
      <c r="BL98" s="79"/>
      <c r="BM98" s="79"/>
      <c r="BN98" s="79"/>
      <c r="BO98" s="79"/>
      <c r="BP98" s="79"/>
      <c r="BQ98" s="79"/>
      <c r="BR98" s="79"/>
      <c r="BS98" s="671"/>
      <c r="BT98" s="598"/>
      <c r="BU98" s="81"/>
      <c r="BV98" s="79"/>
      <c r="BW98" s="595"/>
      <c r="BX98" s="672"/>
      <c r="BY98" s="79"/>
      <c r="BZ98" s="673"/>
      <c r="CA98" s="79"/>
      <c r="CB98" s="76">
        <f t="shared" si="7"/>
        <v>0</v>
      </c>
      <c r="CC98" s="597">
        <f t="shared" si="8"/>
        <v>0</v>
      </c>
    </row>
    <row r="99" spans="1:81" x14ac:dyDescent="0.2">
      <c r="A99" s="82" t="s">
        <v>655</v>
      </c>
      <c r="B99" s="77" t="s">
        <v>799</v>
      </c>
      <c r="C99" s="670"/>
      <c r="D99" s="78"/>
      <c r="E99" s="79"/>
      <c r="F99" s="79"/>
      <c r="G99" s="79"/>
      <c r="H99" s="79"/>
      <c r="I99" s="79"/>
      <c r="J99" s="79"/>
      <c r="K99" s="79"/>
      <c r="L99" s="79"/>
      <c r="M99" s="79"/>
      <c r="N99" s="79"/>
      <c r="O99" s="79"/>
      <c r="P99" s="79"/>
      <c r="Q99" s="79"/>
      <c r="R99" s="79"/>
      <c r="S99" s="79"/>
      <c r="T99" s="79"/>
      <c r="U99" s="79"/>
      <c r="V99" s="671"/>
      <c r="W99" s="670"/>
      <c r="X99" s="78"/>
      <c r="Y99" s="79"/>
      <c r="Z99" s="79"/>
      <c r="AA99" s="79"/>
      <c r="AB99" s="79"/>
      <c r="AC99" s="79"/>
      <c r="AD99" s="79"/>
      <c r="AE99" s="78"/>
      <c r="AF99" s="79"/>
      <c r="AG99" s="671"/>
      <c r="AH99" s="594"/>
      <c r="AI99" s="79"/>
      <c r="AJ99" s="595"/>
      <c r="AK99" s="670"/>
      <c r="AL99" s="78"/>
      <c r="AM99" s="79"/>
      <c r="AN99" s="79"/>
      <c r="AO99" s="79"/>
      <c r="AP99" s="671"/>
      <c r="AQ99" s="603" t="s">
        <v>749</v>
      </c>
      <c r="AR99" s="79"/>
      <c r="AS99" s="79"/>
      <c r="AT99" s="599" t="s">
        <v>749</v>
      </c>
      <c r="AU99" s="674" t="s">
        <v>749</v>
      </c>
      <c r="AV99" s="79"/>
      <c r="AW99" s="79"/>
      <c r="AX99" s="83" t="s">
        <v>749</v>
      </c>
      <c r="AY99" s="78"/>
      <c r="AZ99" s="675" t="s">
        <v>749</v>
      </c>
      <c r="BA99" s="603" t="s">
        <v>749</v>
      </c>
      <c r="BB99" s="79"/>
      <c r="BC99" s="79"/>
      <c r="BD99" s="83" t="s">
        <v>749</v>
      </c>
      <c r="BF99" s="76">
        <f t="shared" si="5"/>
        <v>0</v>
      </c>
      <c r="BG99" s="597">
        <f t="shared" si="6"/>
        <v>7</v>
      </c>
      <c r="BH99" s="673"/>
      <c r="BI99" s="79"/>
      <c r="BJ99" s="79"/>
      <c r="BK99" s="79"/>
      <c r="BL99" s="79"/>
      <c r="BM99" s="79"/>
      <c r="BN99" s="79"/>
      <c r="BO99" s="79"/>
      <c r="BP99" s="79"/>
      <c r="BQ99" s="79"/>
      <c r="BR99" s="79"/>
      <c r="BS99" s="671"/>
      <c r="BT99" s="598"/>
      <c r="BU99" s="81"/>
      <c r="BV99" s="79"/>
      <c r="BW99" s="595"/>
      <c r="BX99" s="672"/>
      <c r="BY99" s="79"/>
      <c r="BZ99" s="673"/>
      <c r="CA99" s="79"/>
      <c r="CB99" s="76">
        <f t="shared" si="7"/>
        <v>0</v>
      </c>
      <c r="CC99" s="597">
        <f t="shared" si="8"/>
        <v>0</v>
      </c>
    </row>
    <row r="100" spans="1:81" x14ac:dyDescent="0.2">
      <c r="A100" s="82" t="s">
        <v>77</v>
      </c>
      <c r="B100" s="77" t="s">
        <v>159</v>
      </c>
      <c r="C100" s="670"/>
      <c r="D100" s="78"/>
      <c r="E100" s="79"/>
      <c r="F100" s="79"/>
      <c r="G100" s="79"/>
      <c r="H100" s="79"/>
      <c r="I100" s="79"/>
      <c r="J100" s="79"/>
      <c r="K100" s="79"/>
      <c r="L100" s="79"/>
      <c r="M100" s="79"/>
      <c r="N100" s="79"/>
      <c r="O100" s="83" t="s">
        <v>749</v>
      </c>
      <c r="P100" s="79"/>
      <c r="Q100" s="83" t="s">
        <v>749</v>
      </c>
      <c r="R100" s="79"/>
      <c r="S100" s="79"/>
      <c r="T100" s="79"/>
      <c r="U100" s="79"/>
      <c r="V100" s="671"/>
      <c r="W100" s="670"/>
      <c r="X100" s="78"/>
      <c r="Y100" s="79"/>
      <c r="Z100" s="79"/>
      <c r="AA100" s="79"/>
      <c r="AB100" s="79"/>
      <c r="AC100" s="79"/>
      <c r="AD100" s="79"/>
      <c r="AE100" s="78"/>
      <c r="AF100" s="79"/>
      <c r="AG100" s="671"/>
      <c r="AH100" s="594"/>
      <c r="AI100" s="79"/>
      <c r="AJ100" s="595"/>
      <c r="AK100" s="670"/>
      <c r="AL100" s="78"/>
      <c r="AM100" s="83" t="s">
        <v>749</v>
      </c>
      <c r="AN100" s="79">
        <v>1</v>
      </c>
      <c r="AO100" s="83" t="s">
        <v>749</v>
      </c>
      <c r="AP100" s="675" t="s">
        <v>749</v>
      </c>
      <c r="AQ100" s="603" t="s">
        <v>749</v>
      </c>
      <c r="AR100" s="83" t="s">
        <v>749</v>
      </c>
      <c r="AS100" s="83" t="s">
        <v>749</v>
      </c>
      <c r="AT100" s="599" t="s">
        <v>749</v>
      </c>
      <c r="AU100" s="674" t="s">
        <v>749</v>
      </c>
      <c r="AV100" s="83" t="s">
        <v>749</v>
      </c>
      <c r="AW100" s="83" t="s">
        <v>749</v>
      </c>
      <c r="AX100" s="83" t="s">
        <v>749</v>
      </c>
      <c r="AY100" s="78"/>
      <c r="AZ100" s="675" t="s">
        <v>749</v>
      </c>
      <c r="BA100" s="603" t="s">
        <v>749</v>
      </c>
      <c r="BB100" s="83" t="s">
        <v>749</v>
      </c>
      <c r="BC100" s="83" t="s">
        <v>749</v>
      </c>
      <c r="BD100" s="83" t="s">
        <v>749</v>
      </c>
      <c r="BF100" s="76">
        <f t="shared" si="5"/>
        <v>1</v>
      </c>
      <c r="BG100" s="597">
        <f t="shared" si="6"/>
        <v>19</v>
      </c>
      <c r="BH100" s="673"/>
      <c r="BI100" s="79"/>
      <c r="BJ100" s="79"/>
      <c r="BK100" s="79"/>
      <c r="BL100" s="79"/>
      <c r="BM100" s="79"/>
      <c r="BN100" s="79"/>
      <c r="BO100" s="79"/>
      <c r="BP100" s="79"/>
      <c r="BQ100" s="79"/>
      <c r="BR100" s="79"/>
      <c r="BS100" s="671"/>
      <c r="BT100" s="598"/>
      <c r="BU100" s="81"/>
      <c r="BV100" s="79"/>
      <c r="BW100" s="595"/>
      <c r="BX100" s="672"/>
      <c r="BY100" s="79"/>
      <c r="BZ100" s="673"/>
      <c r="CA100" s="79"/>
      <c r="CB100" s="76">
        <f t="shared" si="7"/>
        <v>0</v>
      </c>
      <c r="CC100" s="597">
        <f t="shared" si="8"/>
        <v>0</v>
      </c>
    </row>
    <row r="101" spans="1:81" x14ac:dyDescent="0.2">
      <c r="A101" s="82" t="s">
        <v>78</v>
      </c>
      <c r="B101" s="77" t="s">
        <v>160</v>
      </c>
      <c r="C101" s="670"/>
      <c r="D101" s="78"/>
      <c r="E101" s="79"/>
      <c r="F101" s="79"/>
      <c r="G101" s="79"/>
      <c r="H101" s="79"/>
      <c r="I101" s="79"/>
      <c r="J101" s="79"/>
      <c r="K101" s="79"/>
      <c r="L101" s="79"/>
      <c r="M101" s="79"/>
      <c r="N101" s="79"/>
      <c r="O101" s="79"/>
      <c r="P101" s="79"/>
      <c r="Q101" s="79"/>
      <c r="R101" s="79"/>
      <c r="S101" s="79"/>
      <c r="T101" s="79"/>
      <c r="U101" s="79"/>
      <c r="V101" s="671"/>
      <c r="W101" s="670"/>
      <c r="X101" s="78"/>
      <c r="Y101" s="79"/>
      <c r="Z101" s="79"/>
      <c r="AA101" s="79"/>
      <c r="AB101" s="79"/>
      <c r="AC101" s="79"/>
      <c r="AD101" s="79"/>
      <c r="AE101" s="78"/>
      <c r="AF101" s="79"/>
      <c r="AG101" s="671"/>
      <c r="AH101" s="594"/>
      <c r="AI101" s="79"/>
      <c r="AJ101" s="595"/>
      <c r="AK101" s="670"/>
      <c r="AL101" s="78"/>
      <c r="AM101" s="83" t="s">
        <v>749</v>
      </c>
      <c r="AN101" s="79"/>
      <c r="AO101" s="79">
        <v>1</v>
      </c>
      <c r="AP101" s="671"/>
      <c r="AQ101" s="596">
        <v>1</v>
      </c>
      <c r="AR101" s="79"/>
      <c r="AS101" s="79"/>
      <c r="AT101" s="599" t="s">
        <v>749</v>
      </c>
      <c r="AU101" s="672">
        <v>1</v>
      </c>
      <c r="AV101" s="79"/>
      <c r="AW101" s="79"/>
      <c r="AX101" s="83" t="s">
        <v>749</v>
      </c>
      <c r="AY101" s="78"/>
      <c r="AZ101" s="675" t="s">
        <v>749</v>
      </c>
      <c r="BA101" s="596">
        <v>1</v>
      </c>
      <c r="BB101" s="79"/>
      <c r="BC101" s="79"/>
      <c r="BD101" s="83" t="s">
        <v>749</v>
      </c>
      <c r="BF101" s="76">
        <f t="shared" si="5"/>
        <v>4</v>
      </c>
      <c r="BG101" s="597">
        <f t="shared" si="6"/>
        <v>9</v>
      </c>
      <c r="BH101" s="673"/>
      <c r="BI101" s="79"/>
      <c r="BJ101" s="79"/>
      <c r="BK101" s="79"/>
      <c r="BL101" s="79"/>
      <c r="BM101" s="79"/>
      <c r="BN101" s="79"/>
      <c r="BO101" s="79"/>
      <c r="BP101" s="79"/>
      <c r="BQ101" s="79"/>
      <c r="BR101" s="79"/>
      <c r="BS101" s="671"/>
      <c r="BT101" s="598"/>
      <c r="BU101" s="81"/>
      <c r="BV101" s="79"/>
      <c r="BW101" s="595"/>
      <c r="BX101" s="672"/>
      <c r="BY101" s="79"/>
      <c r="BZ101" s="673"/>
      <c r="CA101" s="79"/>
      <c r="CB101" s="76">
        <f t="shared" si="7"/>
        <v>0</v>
      </c>
      <c r="CC101" s="597">
        <f t="shared" si="8"/>
        <v>0</v>
      </c>
    </row>
    <row r="102" spans="1:81" x14ac:dyDescent="0.2">
      <c r="A102" s="82" t="s">
        <v>79</v>
      </c>
      <c r="B102" s="77" t="s">
        <v>161</v>
      </c>
      <c r="C102" s="670"/>
      <c r="D102" s="78"/>
      <c r="E102" s="79"/>
      <c r="F102" s="79"/>
      <c r="G102" s="79"/>
      <c r="H102" s="79"/>
      <c r="I102" s="79"/>
      <c r="J102" s="79"/>
      <c r="K102" s="79"/>
      <c r="L102" s="79"/>
      <c r="M102" s="79"/>
      <c r="N102" s="79"/>
      <c r="O102" s="79"/>
      <c r="P102" s="79"/>
      <c r="Q102" s="79"/>
      <c r="R102" s="79"/>
      <c r="S102" s="79"/>
      <c r="T102" s="79"/>
      <c r="U102" s="79"/>
      <c r="V102" s="671"/>
      <c r="W102" s="670"/>
      <c r="X102" s="78"/>
      <c r="Y102" s="79"/>
      <c r="Z102" s="79"/>
      <c r="AA102" s="79"/>
      <c r="AB102" s="79"/>
      <c r="AC102" s="79"/>
      <c r="AD102" s="79"/>
      <c r="AE102" s="78"/>
      <c r="AF102" s="79"/>
      <c r="AG102" s="671"/>
      <c r="AH102" s="594"/>
      <c r="AI102" s="79"/>
      <c r="AJ102" s="595"/>
      <c r="AK102" s="670"/>
      <c r="AL102" s="78"/>
      <c r="AM102" s="79"/>
      <c r="AN102" s="83" t="s">
        <v>749</v>
      </c>
      <c r="AO102" s="83" t="s">
        <v>749</v>
      </c>
      <c r="AP102" s="671"/>
      <c r="AQ102" s="596">
        <v>1</v>
      </c>
      <c r="AR102" s="79"/>
      <c r="AS102" s="79">
        <v>1</v>
      </c>
      <c r="AT102" s="599" t="s">
        <v>749</v>
      </c>
      <c r="AU102" s="672">
        <v>1</v>
      </c>
      <c r="AV102" s="79"/>
      <c r="AW102" s="79">
        <v>1</v>
      </c>
      <c r="AX102" s="83" t="s">
        <v>749</v>
      </c>
      <c r="AY102" s="78"/>
      <c r="AZ102" s="671"/>
      <c r="BA102" s="596">
        <v>1</v>
      </c>
      <c r="BB102" s="79"/>
      <c r="BC102" s="79">
        <v>1</v>
      </c>
      <c r="BD102" s="83" t="s">
        <v>749</v>
      </c>
      <c r="BF102" s="76">
        <f t="shared" si="5"/>
        <v>6</v>
      </c>
      <c r="BG102" s="597">
        <f t="shared" si="6"/>
        <v>11</v>
      </c>
      <c r="BH102" s="673"/>
      <c r="BI102" s="79"/>
      <c r="BJ102" s="79"/>
      <c r="BK102" s="79"/>
      <c r="BL102" s="79"/>
      <c r="BM102" s="79"/>
      <c r="BN102" s="79"/>
      <c r="BO102" s="79"/>
      <c r="BP102" s="79"/>
      <c r="BQ102" s="79"/>
      <c r="BR102" s="79"/>
      <c r="BS102" s="671"/>
      <c r="BT102" s="598"/>
      <c r="BU102" s="81"/>
      <c r="BV102" s="79"/>
      <c r="BW102" s="595"/>
      <c r="BX102" s="672"/>
      <c r="BY102" s="79"/>
      <c r="BZ102" s="673"/>
      <c r="CA102" s="79"/>
      <c r="CB102" s="76">
        <f t="shared" si="7"/>
        <v>0</v>
      </c>
      <c r="CC102" s="597">
        <f t="shared" si="8"/>
        <v>0</v>
      </c>
    </row>
    <row r="103" spans="1:81" x14ac:dyDescent="0.2">
      <c r="A103" s="82" t="s">
        <v>80</v>
      </c>
      <c r="B103" s="77" t="s">
        <v>162</v>
      </c>
      <c r="C103" s="670"/>
      <c r="D103" s="78"/>
      <c r="E103" s="79"/>
      <c r="F103" s="79"/>
      <c r="G103" s="79"/>
      <c r="H103" s="79"/>
      <c r="I103" s="79"/>
      <c r="J103" s="79"/>
      <c r="K103" s="79"/>
      <c r="L103" s="79"/>
      <c r="M103" s="79"/>
      <c r="N103" s="79"/>
      <c r="O103" s="79"/>
      <c r="P103" s="79"/>
      <c r="Q103" s="79"/>
      <c r="R103" s="79"/>
      <c r="S103" s="79"/>
      <c r="T103" s="79"/>
      <c r="U103" s="79"/>
      <c r="V103" s="671"/>
      <c r="W103" s="670"/>
      <c r="X103" s="78"/>
      <c r="Y103" s="79"/>
      <c r="Z103" s="79"/>
      <c r="AA103" s="79"/>
      <c r="AB103" s="79"/>
      <c r="AC103" s="79"/>
      <c r="AD103" s="79"/>
      <c r="AE103" s="78"/>
      <c r="AF103" s="79"/>
      <c r="AG103" s="671"/>
      <c r="AH103" s="594"/>
      <c r="AI103" s="79"/>
      <c r="AJ103" s="595"/>
      <c r="AK103" s="670"/>
      <c r="AL103" s="78"/>
      <c r="AM103" s="79"/>
      <c r="AN103" s="79">
        <v>1</v>
      </c>
      <c r="AO103" s="79"/>
      <c r="AP103" s="671"/>
      <c r="AQ103" s="596"/>
      <c r="AR103" s="79"/>
      <c r="AS103" s="79">
        <v>1</v>
      </c>
      <c r="AT103" s="599" t="s">
        <v>749</v>
      </c>
      <c r="AU103" s="672"/>
      <c r="AV103" s="79"/>
      <c r="AW103" s="79">
        <v>1</v>
      </c>
      <c r="AX103" s="83" t="s">
        <v>749</v>
      </c>
      <c r="AY103" s="78"/>
      <c r="AZ103" s="675" t="s">
        <v>749</v>
      </c>
      <c r="BA103" s="596"/>
      <c r="BB103" s="79"/>
      <c r="BC103" s="79">
        <v>1</v>
      </c>
      <c r="BD103" s="83" t="s">
        <v>749</v>
      </c>
      <c r="BF103" s="76">
        <f t="shared" si="5"/>
        <v>4</v>
      </c>
      <c r="BG103" s="597">
        <f t="shared" si="6"/>
        <v>8</v>
      </c>
      <c r="BH103" s="673"/>
      <c r="BI103" s="79"/>
      <c r="BJ103" s="79"/>
      <c r="BK103" s="79"/>
      <c r="BL103" s="79"/>
      <c r="BM103" s="79"/>
      <c r="BN103" s="79"/>
      <c r="BO103" s="79"/>
      <c r="BP103" s="79"/>
      <c r="BQ103" s="79"/>
      <c r="BR103" s="79"/>
      <c r="BS103" s="671"/>
      <c r="BT103" s="598"/>
      <c r="BU103" s="81"/>
      <c r="BV103" s="79"/>
      <c r="BW103" s="595"/>
      <c r="BX103" s="672"/>
      <c r="BY103" s="79"/>
      <c r="BZ103" s="673"/>
      <c r="CA103" s="79"/>
      <c r="CB103" s="76">
        <f t="shared" si="7"/>
        <v>0</v>
      </c>
      <c r="CC103" s="597">
        <f t="shared" si="8"/>
        <v>0</v>
      </c>
    </row>
    <row r="104" spans="1:81" x14ac:dyDescent="0.2">
      <c r="A104" s="82" t="s">
        <v>81</v>
      </c>
      <c r="B104" s="77" t="s">
        <v>163</v>
      </c>
      <c r="C104" s="670"/>
      <c r="D104" s="78"/>
      <c r="E104" s="79"/>
      <c r="F104" s="79"/>
      <c r="G104" s="79"/>
      <c r="H104" s="79"/>
      <c r="I104" s="79"/>
      <c r="J104" s="79"/>
      <c r="K104" s="79"/>
      <c r="L104" s="79"/>
      <c r="M104" s="79"/>
      <c r="N104" s="79"/>
      <c r="O104" s="83" t="s">
        <v>749</v>
      </c>
      <c r="P104" s="79"/>
      <c r="Q104" s="79"/>
      <c r="R104" s="79"/>
      <c r="S104" s="79"/>
      <c r="T104" s="79"/>
      <c r="U104" s="79"/>
      <c r="V104" s="671"/>
      <c r="W104" s="670"/>
      <c r="X104" s="78"/>
      <c r="Y104" s="79"/>
      <c r="Z104" s="79"/>
      <c r="AA104" s="79"/>
      <c r="AB104" s="79"/>
      <c r="AC104" s="79"/>
      <c r="AD104" s="79"/>
      <c r="AE104" s="78"/>
      <c r="AF104" s="79"/>
      <c r="AG104" s="671"/>
      <c r="AH104" s="594"/>
      <c r="AI104" s="79"/>
      <c r="AJ104" s="595"/>
      <c r="AK104" s="670"/>
      <c r="AL104" s="78"/>
      <c r="AM104" s="79"/>
      <c r="AN104" s="83" t="s">
        <v>749</v>
      </c>
      <c r="AO104" s="83" t="s">
        <v>749</v>
      </c>
      <c r="AP104" s="671"/>
      <c r="AQ104" s="603" t="s">
        <v>749</v>
      </c>
      <c r="AR104" s="79"/>
      <c r="AS104" s="83" t="s">
        <v>749</v>
      </c>
      <c r="AT104" s="599" t="s">
        <v>749</v>
      </c>
      <c r="AU104" s="674" t="s">
        <v>749</v>
      </c>
      <c r="AV104" s="79"/>
      <c r="AW104" s="83" t="s">
        <v>749</v>
      </c>
      <c r="AX104" s="83" t="s">
        <v>749</v>
      </c>
      <c r="AY104" s="78"/>
      <c r="AZ104" s="675" t="s">
        <v>749</v>
      </c>
      <c r="BA104" s="603" t="s">
        <v>749</v>
      </c>
      <c r="BB104" s="79"/>
      <c r="BC104" s="83" t="s">
        <v>749</v>
      </c>
      <c r="BD104" s="83" t="s">
        <v>749</v>
      </c>
      <c r="BF104" s="76">
        <f t="shared" si="5"/>
        <v>0</v>
      </c>
      <c r="BG104" s="597">
        <f t="shared" si="6"/>
        <v>13</v>
      </c>
      <c r="BH104" s="673"/>
      <c r="BI104" s="79"/>
      <c r="BJ104" s="79"/>
      <c r="BK104" s="79"/>
      <c r="BL104" s="79"/>
      <c r="BM104" s="79"/>
      <c r="BN104" s="79"/>
      <c r="BO104" s="79"/>
      <c r="BP104" s="79"/>
      <c r="BQ104" s="79"/>
      <c r="BR104" s="79"/>
      <c r="BS104" s="671"/>
      <c r="BT104" s="598"/>
      <c r="BU104" s="81"/>
      <c r="BV104" s="79"/>
      <c r="BW104" s="595"/>
      <c r="BX104" s="672"/>
      <c r="BY104" s="79"/>
      <c r="BZ104" s="673"/>
      <c r="CA104" s="79"/>
      <c r="CB104" s="76">
        <f t="shared" si="7"/>
        <v>0</v>
      </c>
      <c r="CC104" s="597">
        <f t="shared" si="8"/>
        <v>0</v>
      </c>
    </row>
    <row r="105" spans="1:81" x14ac:dyDescent="0.2">
      <c r="A105" s="82" t="s">
        <v>397</v>
      </c>
      <c r="B105" s="77" t="s">
        <v>800</v>
      </c>
      <c r="C105" s="670"/>
      <c r="D105" s="78"/>
      <c r="E105" s="79"/>
      <c r="F105" s="79"/>
      <c r="G105" s="79"/>
      <c r="H105" s="79"/>
      <c r="I105" s="79"/>
      <c r="J105" s="79"/>
      <c r="K105" s="79"/>
      <c r="L105" s="79"/>
      <c r="M105" s="79"/>
      <c r="N105" s="79"/>
      <c r="O105" s="83" t="s">
        <v>749</v>
      </c>
      <c r="P105" s="79"/>
      <c r="Q105" s="79"/>
      <c r="R105" s="79"/>
      <c r="S105" s="79"/>
      <c r="T105" s="79"/>
      <c r="U105" s="79"/>
      <c r="V105" s="671"/>
      <c r="W105" s="670"/>
      <c r="X105" s="78"/>
      <c r="Y105" s="79"/>
      <c r="Z105" s="79"/>
      <c r="AA105" s="79"/>
      <c r="AB105" s="79"/>
      <c r="AC105" s="79"/>
      <c r="AD105" s="79"/>
      <c r="AE105" s="78"/>
      <c r="AF105" s="79"/>
      <c r="AG105" s="671"/>
      <c r="AH105" s="594"/>
      <c r="AI105" s="79"/>
      <c r="AJ105" s="595"/>
      <c r="AK105" s="670"/>
      <c r="AL105" s="78"/>
      <c r="AM105" s="79"/>
      <c r="AN105" s="83" t="s">
        <v>749</v>
      </c>
      <c r="AO105" s="79"/>
      <c r="AP105" s="671"/>
      <c r="AQ105" s="603" t="s">
        <v>749</v>
      </c>
      <c r="AR105" s="79"/>
      <c r="AS105" s="83" t="s">
        <v>749</v>
      </c>
      <c r="AT105" s="599" t="s">
        <v>749</v>
      </c>
      <c r="AU105" s="674" t="s">
        <v>749</v>
      </c>
      <c r="AV105" s="79"/>
      <c r="AW105" s="83" t="s">
        <v>749</v>
      </c>
      <c r="AX105" s="83" t="s">
        <v>749</v>
      </c>
      <c r="AY105" s="78"/>
      <c r="AZ105" s="675" t="s">
        <v>749</v>
      </c>
      <c r="BA105" s="603" t="s">
        <v>749</v>
      </c>
      <c r="BB105" s="79"/>
      <c r="BC105" s="83" t="s">
        <v>749</v>
      </c>
      <c r="BD105" s="83" t="s">
        <v>749</v>
      </c>
      <c r="BF105" s="76">
        <f t="shared" si="5"/>
        <v>0</v>
      </c>
      <c r="BG105" s="597">
        <f t="shared" si="6"/>
        <v>12</v>
      </c>
      <c r="BH105" s="673"/>
      <c r="BI105" s="79"/>
      <c r="BJ105" s="79"/>
      <c r="BK105" s="79"/>
      <c r="BL105" s="79"/>
      <c r="BM105" s="79"/>
      <c r="BN105" s="79"/>
      <c r="BO105" s="79"/>
      <c r="BP105" s="79"/>
      <c r="BQ105" s="79"/>
      <c r="BR105" s="79"/>
      <c r="BS105" s="671"/>
      <c r="BT105" s="598"/>
      <c r="BU105" s="81"/>
      <c r="BV105" s="79"/>
      <c r="BW105" s="595"/>
      <c r="BX105" s="672"/>
      <c r="BY105" s="79"/>
      <c r="BZ105" s="673"/>
      <c r="CA105" s="79"/>
      <c r="CB105" s="76">
        <f t="shared" si="7"/>
        <v>0</v>
      </c>
      <c r="CC105" s="597">
        <f t="shared" si="8"/>
        <v>0</v>
      </c>
    </row>
    <row r="106" spans="1:81" x14ac:dyDescent="0.2">
      <c r="A106" s="82" t="s">
        <v>398</v>
      </c>
      <c r="B106" s="77" t="s">
        <v>801</v>
      </c>
      <c r="C106" s="670"/>
      <c r="D106" s="78"/>
      <c r="E106" s="79"/>
      <c r="F106" s="79"/>
      <c r="G106" s="79"/>
      <c r="H106" s="79"/>
      <c r="I106" s="79"/>
      <c r="J106" s="79"/>
      <c r="K106" s="79"/>
      <c r="L106" s="79"/>
      <c r="M106" s="79"/>
      <c r="N106" s="79"/>
      <c r="O106" s="83"/>
      <c r="P106" s="79"/>
      <c r="Q106" s="79"/>
      <c r="R106" s="79"/>
      <c r="S106" s="79"/>
      <c r="T106" s="79"/>
      <c r="U106" s="79"/>
      <c r="V106" s="671"/>
      <c r="W106" s="670"/>
      <c r="X106" s="78"/>
      <c r="Y106" s="79"/>
      <c r="Z106" s="79"/>
      <c r="AA106" s="79"/>
      <c r="AB106" s="79"/>
      <c r="AC106" s="79"/>
      <c r="AD106" s="79"/>
      <c r="AE106" s="78"/>
      <c r="AF106" s="79"/>
      <c r="AG106" s="671"/>
      <c r="AH106" s="594"/>
      <c r="AI106" s="79"/>
      <c r="AJ106" s="595"/>
      <c r="AK106" s="670"/>
      <c r="AL106" s="78"/>
      <c r="AM106" s="79"/>
      <c r="AN106" s="83" t="s">
        <v>749</v>
      </c>
      <c r="AO106" s="79"/>
      <c r="AP106" s="671"/>
      <c r="AQ106" s="603" t="s">
        <v>749</v>
      </c>
      <c r="AR106" s="79"/>
      <c r="AS106" s="83" t="s">
        <v>749</v>
      </c>
      <c r="AT106" s="599" t="s">
        <v>749</v>
      </c>
      <c r="AU106" s="674" t="s">
        <v>749</v>
      </c>
      <c r="AV106" s="79"/>
      <c r="AW106" s="83" t="s">
        <v>749</v>
      </c>
      <c r="AX106" s="83" t="s">
        <v>749</v>
      </c>
      <c r="AY106" s="78"/>
      <c r="AZ106" s="675" t="s">
        <v>749</v>
      </c>
      <c r="BA106" s="603" t="s">
        <v>749</v>
      </c>
      <c r="BB106" s="79"/>
      <c r="BC106" s="83" t="s">
        <v>749</v>
      </c>
      <c r="BD106" s="83" t="s">
        <v>749</v>
      </c>
      <c r="BF106" s="76">
        <f t="shared" si="5"/>
        <v>0</v>
      </c>
      <c r="BG106" s="597">
        <f t="shared" si="6"/>
        <v>11</v>
      </c>
      <c r="BH106" s="673"/>
      <c r="BI106" s="79"/>
      <c r="BJ106" s="79"/>
      <c r="BK106" s="79"/>
      <c r="BL106" s="79"/>
      <c r="BM106" s="79"/>
      <c r="BN106" s="79"/>
      <c r="BO106" s="79"/>
      <c r="BP106" s="79"/>
      <c r="BQ106" s="79"/>
      <c r="BR106" s="79"/>
      <c r="BS106" s="671"/>
      <c r="BT106" s="598"/>
      <c r="BU106" s="81"/>
      <c r="BV106" s="79"/>
      <c r="BW106" s="595"/>
      <c r="BX106" s="672"/>
      <c r="BY106" s="79"/>
      <c r="BZ106" s="673"/>
      <c r="CA106" s="79"/>
      <c r="CB106" s="76">
        <f t="shared" si="7"/>
        <v>0</v>
      </c>
      <c r="CC106" s="597">
        <f t="shared" si="8"/>
        <v>0</v>
      </c>
    </row>
    <row r="107" spans="1:81" x14ac:dyDescent="0.2">
      <c r="A107" s="82" t="s">
        <v>400</v>
      </c>
      <c r="B107" s="77" t="s">
        <v>430</v>
      </c>
      <c r="C107" s="670"/>
      <c r="D107" s="78"/>
      <c r="E107" s="79"/>
      <c r="F107" s="79"/>
      <c r="G107" s="79"/>
      <c r="H107" s="83"/>
      <c r="I107" s="83" t="s">
        <v>749</v>
      </c>
      <c r="J107" s="83" t="s">
        <v>749</v>
      </c>
      <c r="K107" s="79"/>
      <c r="L107" s="79"/>
      <c r="M107" s="79"/>
      <c r="N107" s="79"/>
      <c r="O107" s="83"/>
      <c r="P107" s="79"/>
      <c r="Q107" s="79"/>
      <c r="R107" s="79"/>
      <c r="S107" s="79"/>
      <c r="T107" s="79"/>
      <c r="U107" s="79"/>
      <c r="V107" s="671"/>
      <c r="W107" s="670"/>
      <c r="X107" s="78"/>
      <c r="Y107" s="79"/>
      <c r="Z107" s="79"/>
      <c r="AA107" s="79"/>
      <c r="AB107" s="79"/>
      <c r="AC107" s="79"/>
      <c r="AD107" s="79"/>
      <c r="AE107" s="78"/>
      <c r="AF107" s="79"/>
      <c r="AG107" s="671"/>
      <c r="AH107" s="594"/>
      <c r="AI107" s="79"/>
      <c r="AJ107" s="595"/>
      <c r="AK107" s="670"/>
      <c r="AL107" s="78"/>
      <c r="AM107" s="83" t="s">
        <v>749</v>
      </c>
      <c r="AN107" s="83"/>
      <c r="AO107" s="83" t="s">
        <v>749</v>
      </c>
      <c r="AP107" s="675" t="s">
        <v>749</v>
      </c>
      <c r="AQ107" s="603" t="s">
        <v>749</v>
      </c>
      <c r="AR107" s="83" t="s">
        <v>749</v>
      </c>
      <c r="AS107" s="83"/>
      <c r="AT107" s="599" t="s">
        <v>749</v>
      </c>
      <c r="AU107" s="674" t="s">
        <v>749</v>
      </c>
      <c r="AV107" s="83" t="s">
        <v>749</v>
      </c>
      <c r="AW107" s="83"/>
      <c r="AX107" s="83" t="s">
        <v>749</v>
      </c>
      <c r="AY107" s="78"/>
      <c r="AZ107" s="675" t="s">
        <v>749</v>
      </c>
      <c r="BA107" s="603" t="s">
        <v>749</v>
      </c>
      <c r="BB107" s="83" t="s">
        <v>749</v>
      </c>
      <c r="BC107" s="83"/>
      <c r="BD107" s="83" t="s">
        <v>749</v>
      </c>
      <c r="BF107" s="76">
        <f t="shared" si="5"/>
        <v>0</v>
      </c>
      <c r="BG107" s="597">
        <f t="shared" si="6"/>
        <v>15</v>
      </c>
      <c r="BH107" s="673"/>
      <c r="BI107" s="79"/>
      <c r="BJ107" s="79"/>
      <c r="BK107" s="79"/>
      <c r="BL107" s="79"/>
      <c r="BM107" s="79"/>
      <c r="BN107" s="79"/>
      <c r="BO107" s="79"/>
      <c r="BP107" s="79"/>
      <c r="BQ107" s="79"/>
      <c r="BR107" s="79"/>
      <c r="BS107" s="671"/>
      <c r="BT107" s="598"/>
      <c r="BU107" s="81"/>
      <c r="BV107" s="79"/>
      <c r="BW107" s="595"/>
      <c r="BX107" s="672"/>
      <c r="BY107" s="79"/>
      <c r="BZ107" s="673"/>
      <c r="CA107" s="79"/>
      <c r="CB107" s="76">
        <f t="shared" si="7"/>
        <v>0</v>
      </c>
      <c r="CC107" s="597">
        <f t="shared" si="8"/>
        <v>0</v>
      </c>
    </row>
    <row r="108" spans="1:81" x14ac:dyDescent="0.2">
      <c r="A108" s="82" t="s">
        <v>401</v>
      </c>
      <c r="B108" s="77" t="s">
        <v>431</v>
      </c>
      <c r="C108" s="670"/>
      <c r="D108" s="78"/>
      <c r="E108" s="79"/>
      <c r="F108" s="79"/>
      <c r="G108" s="79"/>
      <c r="H108" s="79"/>
      <c r="I108" s="79"/>
      <c r="J108" s="79"/>
      <c r="K108" s="79"/>
      <c r="L108" s="79"/>
      <c r="M108" s="79"/>
      <c r="N108" s="79"/>
      <c r="O108" s="79"/>
      <c r="P108" s="79"/>
      <c r="Q108" s="79"/>
      <c r="R108" s="79"/>
      <c r="S108" s="79"/>
      <c r="T108" s="79"/>
      <c r="U108" s="79"/>
      <c r="V108" s="671"/>
      <c r="W108" s="670"/>
      <c r="X108" s="78"/>
      <c r="Y108" s="79"/>
      <c r="Z108" s="79"/>
      <c r="AA108" s="79"/>
      <c r="AB108" s="79"/>
      <c r="AC108" s="79"/>
      <c r="AD108" s="79"/>
      <c r="AE108" s="78"/>
      <c r="AF108" s="79"/>
      <c r="AG108" s="671"/>
      <c r="AH108" s="594"/>
      <c r="AI108" s="79"/>
      <c r="AJ108" s="595"/>
      <c r="AK108" s="670"/>
      <c r="AL108" s="78"/>
      <c r="AM108" s="79"/>
      <c r="AN108" s="79"/>
      <c r="AO108" s="79"/>
      <c r="AP108" s="671"/>
      <c r="AQ108" s="603" t="s">
        <v>749</v>
      </c>
      <c r="AR108" s="79"/>
      <c r="AS108" s="83" t="s">
        <v>749</v>
      </c>
      <c r="AT108" s="599" t="s">
        <v>749</v>
      </c>
      <c r="AU108" s="674" t="s">
        <v>749</v>
      </c>
      <c r="AV108" s="79"/>
      <c r="AW108" s="83" t="s">
        <v>749</v>
      </c>
      <c r="AX108" s="83" t="s">
        <v>749</v>
      </c>
      <c r="AY108" s="78"/>
      <c r="AZ108" s="675" t="s">
        <v>749</v>
      </c>
      <c r="BA108" s="603" t="s">
        <v>749</v>
      </c>
      <c r="BB108" s="79"/>
      <c r="BC108" s="83" t="s">
        <v>749</v>
      </c>
      <c r="BD108" s="83" t="s">
        <v>749</v>
      </c>
      <c r="BF108" s="76">
        <f t="shared" si="5"/>
        <v>0</v>
      </c>
      <c r="BG108" s="597">
        <f t="shared" si="6"/>
        <v>10</v>
      </c>
      <c r="BH108" s="673"/>
      <c r="BI108" s="79"/>
      <c r="BJ108" s="79"/>
      <c r="BK108" s="79"/>
      <c r="BL108" s="79"/>
      <c r="BM108" s="79"/>
      <c r="BN108" s="79"/>
      <c r="BO108" s="79"/>
      <c r="BP108" s="79"/>
      <c r="BQ108" s="79"/>
      <c r="BR108" s="79"/>
      <c r="BS108" s="671"/>
      <c r="BT108" s="598"/>
      <c r="BU108" s="81"/>
      <c r="BV108" s="79"/>
      <c r="BW108" s="595"/>
      <c r="BX108" s="672"/>
      <c r="BY108" s="79"/>
      <c r="BZ108" s="673"/>
      <c r="CA108" s="79"/>
      <c r="CB108" s="76">
        <f t="shared" si="7"/>
        <v>0</v>
      </c>
      <c r="CC108" s="597">
        <f t="shared" si="8"/>
        <v>0</v>
      </c>
    </row>
    <row r="109" spans="1:81" ht="13.5" thickBot="1" x14ac:dyDescent="0.25">
      <c r="A109" s="82" t="s">
        <v>402</v>
      </c>
      <c r="B109" s="77" t="s">
        <v>432</v>
      </c>
      <c r="C109" s="670"/>
      <c r="D109" s="78"/>
      <c r="E109" s="79"/>
      <c r="F109" s="79"/>
      <c r="G109" s="79"/>
      <c r="H109" s="79"/>
      <c r="I109" s="79"/>
      <c r="J109" s="79"/>
      <c r="K109" s="79"/>
      <c r="L109" s="79"/>
      <c r="M109" s="79"/>
      <c r="N109" s="79"/>
      <c r="O109" s="79"/>
      <c r="P109" s="79"/>
      <c r="Q109" s="79"/>
      <c r="R109" s="79"/>
      <c r="S109" s="79"/>
      <c r="T109" s="79"/>
      <c r="U109" s="79"/>
      <c r="V109" s="671"/>
      <c r="W109" s="670"/>
      <c r="X109" s="78"/>
      <c r="Y109" s="79"/>
      <c r="Z109" s="79"/>
      <c r="AA109" s="79"/>
      <c r="AB109" s="79"/>
      <c r="AC109" s="79"/>
      <c r="AD109" s="79"/>
      <c r="AE109" s="78"/>
      <c r="AF109" s="79"/>
      <c r="AG109" s="671"/>
      <c r="AH109" s="594"/>
      <c r="AI109" s="79"/>
      <c r="AJ109" s="595"/>
      <c r="AK109" s="670"/>
      <c r="AL109" s="78"/>
      <c r="AM109" s="79"/>
      <c r="AN109" s="79"/>
      <c r="AO109" s="79"/>
      <c r="AP109" s="671"/>
      <c r="AQ109" s="603" t="s">
        <v>749</v>
      </c>
      <c r="AR109" s="79"/>
      <c r="AS109" s="83" t="s">
        <v>749</v>
      </c>
      <c r="AT109" s="599" t="s">
        <v>749</v>
      </c>
      <c r="AU109" s="674" t="s">
        <v>749</v>
      </c>
      <c r="AV109" s="79"/>
      <c r="AW109" s="83" t="s">
        <v>749</v>
      </c>
      <c r="AX109" s="83" t="s">
        <v>749</v>
      </c>
      <c r="AY109" s="78"/>
      <c r="AZ109" s="675" t="s">
        <v>749</v>
      </c>
      <c r="BA109" s="603" t="s">
        <v>749</v>
      </c>
      <c r="BB109" s="79"/>
      <c r="BC109" s="83" t="s">
        <v>749</v>
      </c>
      <c r="BD109" s="83" t="s">
        <v>749</v>
      </c>
      <c r="BF109" s="76">
        <f t="shared" si="5"/>
        <v>0</v>
      </c>
      <c r="BG109" s="597">
        <f t="shared" si="6"/>
        <v>10</v>
      </c>
      <c r="BH109" s="48"/>
      <c r="BI109" s="49"/>
      <c r="BJ109" s="49"/>
      <c r="BK109" s="49"/>
      <c r="BL109" s="49"/>
      <c r="BM109" s="49"/>
      <c r="BN109" s="49"/>
      <c r="BO109" s="49"/>
      <c r="BP109" s="49"/>
      <c r="BQ109" s="49"/>
      <c r="BR109" s="49"/>
      <c r="BS109" s="50"/>
      <c r="BT109" s="598"/>
      <c r="BU109" s="81"/>
      <c r="BV109" s="83"/>
      <c r="BW109" s="599"/>
      <c r="BX109" s="674"/>
      <c r="BY109" s="83"/>
      <c r="BZ109" s="673"/>
      <c r="CA109" s="83"/>
      <c r="CB109" s="76">
        <f t="shared" si="7"/>
        <v>0</v>
      </c>
      <c r="CC109" s="597">
        <f t="shared" si="8"/>
        <v>0</v>
      </c>
    </row>
  </sheetData>
  <mergeCells count="13">
    <mergeCell ref="CB1:CC3"/>
    <mergeCell ref="C2:V2"/>
    <mergeCell ref="W2:AG2"/>
    <mergeCell ref="AH2:AJ2"/>
    <mergeCell ref="AK2:AP2"/>
    <mergeCell ref="AQ2:AT2"/>
    <mergeCell ref="AU2:AZ2"/>
    <mergeCell ref="BA2:BD2"/>
    <mergeCell ref="BH2:BS2"/>
    <mergeCell ref="BT2:CA2"/>
    <mergeCell ref="C1:BD1"/>
    <mergeCell ref="BF1:BG3"/>
    <mergeCell ref="BH1:CA1"/>
  </mergeCells>
  <printOptions horizontalCentered="1" verticalCentered="1"/>
  <pageMargins left="0.25" right="0.25" top="0.75" bottom="0.75" header="0.3" footer="0.3"/>
  <pageSetup paperSize="5" scale="3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J131"/>
  <sheetViews>
    <sheetView topLeftCell="AV1" zoomScale="70" zoomScaleNormal="70" zoomScaleSheetLayoutView="70" workbookViewId="0">
      <selection activeCell="B2" sqref="B2"/>
    </sheetView>
  </sheetViews>
  <sheetFormatPr defaultColWidth="8.85546875" defaultRowHeight="12" customHeight="1" x14ac:dyDescent="0.2"/>
  <cols>
    <col min="1" max="1" width="5.7109375" style="132" customWidth="1"/>
    <col min="2" max="2" width="15.7109375" style="133" customWidth="1"/>
    <col min="3" max="3" width="60.7109375" style="133" customWidth="1"/>
    <col min="4" max="4" width="5.7109375" style="218" customWidth="1"/>
    <col min="5" max="32" width="5.7109375" style="133" customWidth="1"/>
    <col min="33" max="42" width="5.28515625" style="133" customWidth="1"/>
    <col min="43" max="74" width="5.28515625" style="219" customWidth="1"/>
    <col min="75" max="77" width="5.28515625" style="132" customWidth="1"/>
    <col min="78" max="79" width="5.28515625" style="220" customWidth="1"/>
    <col min="80" max="84" width="5.28515625" style="132" customWidth="1"/>
    <col min="85" max="85" width="6.7109375" style="132" customWidth="1"/>
    <col min="86" max="94" width="5.28515625" style="132" customWidth="1"/>
    <col min="95" max="95" width="8.85546875" style="132" customWidth="1"/>
    <col min="96" max="96" width="5.28515625" style="132" customWidth="1"/>
    <col min="97" max="97" width="8.7109375" style="132" customWidth="1"/>
    <col min="98" max="114" width="5.28515625" style="132" customWidth="1"/>
    <col min="115" max="115" width="8.7109375" style="132" customWidth="1"/>
    <col min="116" max="116" width="8.85546875" style="132" customWidth="1"/>
    <col min="117" max="16384" width="8.85546875" style="132"/>
  </cols>
  <sheetData>
    <row r="1" spans="1:114" ht="35.1" customHeight="1" thickBot="1" x14ac:dyDescent="0.25">
      <c r="A1" s="128"/>
      <c r="B1" s="129"/>
      <c r="C1" s="130"/>
      <c r="D1" s="738" t="s">
        <v>25</v>
      </c>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40" t="s">
        <v>26</v>
      </c>
      <c r="AG1" s="741"/>
      <c r="AH1" s="741"/>
      <c r="AI1" s="741"/>
      <c r="AJ1" s="741"/>
      <c r="AK1" s="741"/>
      <c r="AL1" s="741"/>
      <c r="AM1" s="741"/>
      <c r="AN1" s="741"/>
      <c r="AO1" s="741"/>
      <c r="AP1" s="741"/>
      <c r="AQ1" s="741"/>
      <c r="AR1" s="741"/>
      <c r="AS1" s="741"/>
      <c r="AT1" s="741"/>
      <c r="AU1" s="741"/>
      <c r="AV1" s="741"/>
      <c r="AW1" s="741"/>
      <c r="AX1" s="741"/>
      <c r="AY1" s="741"/>
      <c r="AZ1" s="741"/>
      <c r="BA1" s="741"/>
      <c r="BB1" s="741"/>
      <c r="BC1" s="741"/>
      <c r="BD1" s="741"/>
      <c r="BE1" s="741"/>
      <c r="BF1" s="741"/>
      <c r="BG1" s="741"/>
      <c r="BH1" s="741"/>
      <c r="BI1" s="741"/>
      <c r="BJ1" s="741"/>
      <c r="BK1" s="741"/>
      <c r="BL1" s="741"/>
      <c r="BM1" s="741"/>
      <c r="BN1" s="741"/>
      <c r="BO1" s="741"/>
      <c r="BP1" s="741"/>
      <c r="BQ1" s="741"/>
      <c r="BR1" s="741"/>
      <c r="BS1" s="741"/>
      <c r="BT1" s="741"/>
      <c r="BU1" s="741"/>
      <c r="BV1" s="741"/>
      <c r="BW1" s="741"/>
      <c r="BX1" s="741"/>
      <c r="BY1" s="741"/>
      <c r="BZ1" s="741"/>
      <c r="CA1" s="741"/>
      <c r="CB1" s="741"/>
      <c r="CC1" s="741"/>
      <c r="CD1" s="741"/>
      <c r="CE1" s="741"/>
      <c r="CF1" s="742"/>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row>
    <row r="2" spans="1:114" ht="75" customHeight="1" thickBot="1" x14ac:dyDescent="0.25">
      <c r="C2" s="134"/>
      <c r="D2" s="135"/>
      <c r="E2" s="746" t="s">
        <v>27</v>
      </c>
      <c r="F2" s="749"/>
      <c r="G2" s="749"/>
      <c r="H2" s="749"/>
      <c r="I2" s="749"/>
      <c r="J2" s="749"/>
      <c r="K2" s="749"/>
      <c r="L2" s="749"/>
      <c r="M2" s="749"/>
      <c r="N2" s="749"/>
      <c r="O2" s="749"/>
      <c r="P2" s="749"/>
      <c r="Q2" s="749"/>
      <c r="R2" s="749"/>
      <c r="S2" s="749"/>
      <c r="T2" s="749"/>
      <c r="U2" s="750"/>
      <c r="V2" s="743" t="s">
        <v>28</v>
      </c>
      <c r="W2" s="744"/>
      <c r="X2" s="745"/>
      <c r="Y2" s="746" t="s">
        <v>29</v>
      </c>
      <c r="Z2" s="747"/>
      <c r="AA2" s="747"/>
      <c r="AB2" s="747"/>
      <c r="AC2" s="747"/>
      <c r="AD2" s="747"/>
      <c r="AE2" s="748"/>
      <c r="AF2" s="136"/>
      <c r="AG2" s="137" t="s">
        <v>30</v>
      </c>
      <c r="AH2" s="138" t="s">
        <v>31</v>
      </c>
      <c r="AI2" s="139" t="s">
        <v>32</v>
      </c>
      <c r="AJ2" s="138" t="s">
        <v>33</v>
      </c>
      <c r="AK2" s="139" t="s">
        <v>34</v>
      </c>
      <c r="AL2" s="140" t="s">
        <v>35</v>
      </c>
      <c r="AM2" s="139" t="s">
        <v>36</v>
      </c>
      <c r="AN2" s="140" t="s">
        <v>37</v>
      </c>
      <c r="AO2" s="139" t="s">
        <v>38</v>
      </c>
      <c r="AP2" s="140" t="s">
        <v>39</v>
      </c>
      <c r="AQ2" s="139" t="s">
        <v>40</v>
      </c>
      <c r="AR2" s="140" t="s">
        <v>41</v>
      </c>
      <c r="AS2" s="139" t="s">
        <v>42</v>
      </c>
      <c r="AT2" s="140" t="s">
        <v>43</v>
      </c>
      <c r="AU2" s="139" t="s">
        <v>44</v>
      </c>
      <c r="AV2" s="138" t="s">
        <v>45</v>
      </c>
      <c r="AW2" s="139" t="s">
        <v>46</v>
      </c>
      <c r="AX2" s="138" t="s">
        <v>47</v>
      </c>
      <c r="AY2" s="139" t="s">
        <v>48</v>
      </c>
      <c r="AZ2" s="138" t="s">
        <v>49</v>
      </c>
      <c r="BA2" s="139" t="s">
        <v>50</v>
      </c>
      <c r="BB2" s="138" t="s">
        <v>51</v>
      </c>
      <c r="BC2" s="141" t="s">
        <v>52</v>
      </c>
      <c r="BD2" s="138" t="s">
        <v>53</v>
      </c>
      <c r="BE2" s="139" t="s">
        <v>54</v>
      </c>
      <c r="BF2" s="138" t="s">
        <v>55</v>
      </c>
      <c r="BG2" s="139" t="s">
        <v>56</v>
      </c>
      <c r="BH2" s="138" t="s">
        <v>57</v>
      </c>
      <c r="BI2" s="139" t="s">
        <v>58</v>
      </c>
      <c r="BJ2" s="140" t="s">
        <v>59</v>
      </c>
      <c r="BK2" s="139" t="s">
        <v>60</v>
      </c>
      <c r="BL2" s="140" t="s">
        <v>61</v>
      </c>
      <c r="BM2" s="139" t="s">
        <v>62</v>
      </c>
      <c r="BN2" s="140" t="s">
        <v>63</v>
      </c>
      <c r="BO2" s="142" t="s">
        <v>64</v>
      </c>
      <c r="BP2" s="140" t="s">
        <v>65</v>
      </c>
      <c r="BQ2" s="139" t="s">
        <v>66</v>
      </c>
      <c r="BR2" s="140" t="s">
        <v>67</v>
      </c>
      <c r="BS2" s="139" t="s">
        <v>68</v>
      </c>
      <c r="BT2" s="140" t="s">
        <v>69</v>
      </c>
      <c r="BU2" s="139" t="s">
        <v>70</v>
      </c>
      <c r="BV2" s="140" t="s">
        <v>71</v>
      </c>
      <c r="BW2" s="139" t="s">
        <v>72</v>
      </c>
      <c r="BX2" s="140" t="s">
        <v>73</v>
      </c>
      <c r="BY2" s="139" t="s">
        <v>74</v>
      </c>
      <c r="BZ2" s="140" t="s">
        <v>75</v>
      </c>
      <c r="CA2" s="139" t="s">
        <v>76</v>
      </c>
      <c r="CB2" s="140" t="s">
        <v>77</v>
      </c>
      <c r="CC2" s="139" t="s">
        <v>78</v>
      </c>
      <c r="CD2" s="143" t="s">
        <v>79</v>
      </c>
      <c r="CE2" s="144" t="s">
        <v>80</v>
      </c>
      <c r="CF2" s="145" t="s">
        <v>81</v>
      </c>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row>
    <row r="3" spans="1:114" ht="300" customHeight="1" thickBot="1" x14ac:dyDescent="0.25">
      <c r="B3" s="146"/>
      <c r="C3" s="147" t="s">
        <v>82</v>
      </c>
      <c r="D3" s="148" t="s">
        <v>83</v>
      </c>
      <c r="E3" s="149" t="s">
        <v>84</v>
      </c>
      <c r="F3" s="150" t="s">
        <v>85</v>
      </c>
      <c r="G3" s="150" t="s">
        <v>86</v>
      </c>
      <c r="H3" s="151" t="s">
        <v>87</v>
      </c>
      <c r="I3" s="150" t="s">
        <v>88</v>
      </c>
      <c r="J3" s="150" t="s">
        <v>89</v>
      </c>
      <c r="K3" s="150" t="s">
        <v>90</v>
      </c>
      <c r="L3" s="150" t="s">
        <v>91</v>
      </c>
      <c r="M3" s="150" t="s">
        <v>92</v>
      </c>
      <c r="N3" s="150" t="s">
        <v>93</v>
      </c>
      <c r="O3" s="152" t="s">
        <v>94</v>
      </c>
      <c r="P3" s="150" t="s">
        <v>95</v>
      </c>
      <c r="Q3" s="151" t="s">
        <v>96</v>
      </c>
      <c r="R3" s="150" t="s">
        <v>97</v>
      </c>
      <c r="S3" s="150" t="s">
        <v>98</v>
      </c>
      <c r="T3" s="150" t="s">
        <v>99</v>
      </c>
      <c r="U3" s="153" t="s">
        <v>100</v>
      </c>
      <c r="V3" s="154" t="s">
        <v>101</v>
      </c>
      <c r="W3" s="155" t="s">
        <v>102</v>
      </c>
      <c r="X3" s="156" t="s">
        <v>103</v>
      </c>
      <c r="Y3" s="157" t="s">
        <v>104</v>
      </c>
      <c r="Z3" s="158" t="s">
        <v>105</v>
      </c>
      <c r="AA3" s="159" t="s">
        <v>106</v>
      </c>
      <c r="AB3" s="159" t="s">
        <v>107</v>
      </c>
      <c r="AC3" s="159" t="s">
        <v>108</v>
      </c>
      <c r="AD3" s="159" t="s">
        <v>109</v>
      </c>
      <c r="AE3" s="160" t="s">
        <v>110</v>
      </c>
      <c r="AF3" s="161" t="s">
        <v>111</v>
      </c>
      <c r="AG3" s="500" t="s">
        <v>112</v>
      </c>
      <c r="AH3" s="501" t="s">
        <v>113</v>
      </c>
      <c r="AI3" s="502" t="s">
        <v>114</v>
      </c>
      <c r="AJ3" s="503" t="s">
        <v>115</v>
      </c>
      <c r="AK3" s="502" t="s">
        <v>116</v>
      </c>
      <c r="AL3" s="503" t="s">
        <v>117</v>
      </c>
      <c r="AM3" s="502" t="s">
        <v>118</v>
      </c>
      <c r="AN3" s="503" t="s">
        <v>119</v>
      </c>
      <c r="AO3" s="502" t="s">
        <v>120</v>
      </c>
      <c r="AP3" s="503" t="s">
        <v>121</v>
      </c>
      <c r="AQ3" s="502" t="s">
        <v>122</v>
      </c>
      <c r="AR3" s="503" t="s">
        <v>123</v>
      </c>
      <c r="AS3" s="504" t="s">
        <v>124</v>
      </c>
      <c r="AT3" s="503" t="s">
        <v>125</v>
      </c>
      <c r="AU3" s="502" t="s">
        <v>126</v>
      </c>
      <c r="AV3" s="503" t="s">
        <v>127</v>
      </c>
      <c r="AW3" s="502" t="s">
        <v>128</v>
      </c>
      <c r="AX3" s="501" t="s">
        <v>129</v>
      </c>
      <c r="AY3" s="502" t="s">
        <v>130</v>
      </c>
      <c r="AZ3" s="503" t="s">
        <v>131</v>
      </c>
      <c r="BA3" s="502" t="s">
        <v>132</v>
      </c>
      <c r="BB3" s="501" t="s">
        <v>133</v>
      </c>
      <c r="BC3" s="504" t="s">
        <v>134</v>
      </c>
      <c r="BD3" s="501" t="s">
        <v>135</v>
      </c>
      <c r="BE3" s="504" t="s">
        <v>136</v>
      </c>
      <c r="BF3" s="501" t="s">
        <v>137</v>
      </c>
      <c r="BG3" s="502" t="s">
        <v>138</v>
      </c>
      <c r="BH3" s="501" t="s">
        <v>139</v>
      </c>
      <c r="BI3" s="502" t="s">
        <v>140</v>
      </c>
      <c r="BJ3" s="501" t="s">
        <v>141</v>
      </c>
      <c r="BK3" s="502" t="s">
        <v>142</v>
      </c>
      <c r="BL3" s="501" t="s">
        <v>143</v>
      </c>
      <c r="BM3" s="504" t="s">
        <v>144</v>
      </c>
      <c r="BN3" s="501" t="s">
        <v>145</v>
      </c>
      <c r="BO3" s="505" t="s">
        <v>146</v>
      </c>
      <c r="BP3" s="501" t="s">
        <v>147</v>
      </c>
      <c r="BQ3" s="502" t="s">
        <v>148</v>
      </c>
      <c r="BR3" s="501" t="s">
        <v>149</v>
      </c>
      <c r="BS3" s="504" t="s">
        <v>150</v>
      </c>
      <c r="BT3" s="501" t="s">
        <v>151</v>
      </c>
      <c r="BU3" s="504" t="s">
        <v>152</v>
      </c>
      <c r="BV3" s="501" t="s">
        <v>153</v>
      </c>
      <c r="BW3" s="502" t="s">
        <v>154</v>
      </c>
      <c r="BX3" s="501" t="s">
        <v>155</v>
      </c>
      <c r="BY3" s="502" t="s">
        <v>156</v>
      </c>
      <c r="BZ3" s="501" t="s">
        <v>157</v>
      </c>
      <c r="CA3" s="504" t="s">
        <v>158</v>
      </c>
      <c r="CB3" s="501" t="s">
        <v>159</v>
      </c>
      <c r="CC3" s="502" t="s">
        <v>160</v>
      </c>
      <c r="CD3" s="506" t="s">
        <v>161</v>
      </c>
      <c r="CE3" s="507" t="s">
        <v>162</v>
      </c>
      <c r="CF3" s="508" t="s">
        <v>163</v>
      </c>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row>
    <row r="4" spans="1:114" ht="30" customHeight="1" x14ac:dyDescent="0.2">
      <c r="A4" s="727" t="s">
        <v>164</v>
      </c>
      <c r="B4" s="162" t="s">
        <v>165</v>
      </c>
      <c r="C4" s="163" t="s">
        <v>166</v>
      </c>
      <c r="D4" s="164" t="s">
        <v>167</v>
      </c>
      <c r="E4" s="228"/>
      <c r="F4" s="229"/>
      <c r="G4" s="229"/>
      <c r="H4" s="230">
        <v>9</v>
      </c>
      <c r="I4" s="165">
        <v>18</v>
      </c>
      <c r="J4" s="229"/>
      <c r="K4" s="229"/>
      <c r="L4" s="231"/>
      <c r="M4" s="231"/>
      <c r="N4" s="229"/>
      <c r="O4" s="232"/>
      <c r="P4" s="229"/>
      <c r="Q4" s="230">
        <v>9</v>
      </c>
      <c r="R4" s="229"/>
      <c r="S4" s="165">
        <v>18</v>
      </c>
      <c r="T4" s="229"/>
      <c r="U4" s="233"/>
      <c r="V4" s="232"/>
      <c r="W4" s="229"/>
      <c r="X4" s="231"/>
      <c r="Y4" s="228"/>
      <c r="Z4" s="229"/>
      <c r="AA4" s="229"/>
      <c r="AB4" s="229"/>
      <c r="AC4" s="229"/>
      <c r="AD4" s="229"/>
      <c r="AE4" s="233"/>
      <c r="AF4" s="244">
        <v>9</v>
      </c>
      <c r="AG4" s="236" t="s">
        <v>168</v>
      </c>
      <c r="AH4" s="237" t="s">
        <v>168</v>
      </c>
      <c r="AI4" s="237" t="s">
        <v>168</v>
      </c>
      <c r="AJ4" s="237" t="s">
        <v>168</v>
      </c>
      <c r="AK4" s="237"/>
      <c r="AL4" s="237"/>
      <c r="AM4" s="237" t="s">
        <v>168</v>
      </c>
      <c r="AN4" s="237" t="s">
        <v>168</v>
      </c>
      <c r="AO4" s="237" t="s">
        <v>168</v>
      </c>
      <c r="AP4" s="237" t="s">
        <v>168</v>
      </c>
      <c r="AQ4" s="237"/>
      <c r="AR4" s="237"/>
      <c r="AS4" s="237"/>
      <c r="AT4" s="237"/>
      <c r="AU4" s="237"/>
      <c r="AV4" s="237" t="s">
        <v>168</v>
      </c>
      <c r="AW4" s="237" t="s">
        <v>168</v>
      </c>
      <c r="AX4" s="237" t="s">
        <v>168</v>
      </c>
      <c r="AY4" s="237" t="s">
        <v>168</v>
      </c>
      <c r="AZ4" s="237"/>
      <c r="BA4" s="237"/>
      <c r="BB4" s="237"/>
      <c r="BC4" s="238"/>
      <c r="BD4" s="238"/>
      <c r="BE4" s="238"/>
      <c r="BF4" s="238"/>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9"/>
      <c r="CE4" s="239"/>
      <c r="CF4" s="240"/>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row>
    <row r="5" spans="1:114" ht="30" customHeight="1" x14ac:dyDescent="0.2">
      <c r="A5" s="728"/>
      <c r="B5" s="617" t="s">
        <v>169</v>
      </c>
      <c r="C5" s="618" t="s">
        <v>170</v>
      </c>
      <c r="D5" s="619" t="s">
        <v>167</v>
      </c>
      <c r="E5" s="620">
        <v>1</v>
      </c>
      <c r="F5" s="166">
        <v>1</v>
      </c>
      <c r="G5" s="166">
        <v>2</v>
      </c>
      <c r="H5" s="166">
        <v>4</v>
      </c>
      <c r="I5" s="166">
        <v>18</v>
      </c>
      <c r="J5" s="166">
        <v>1</v>
      </c>
      <c r="K5" s="166">
        <v>2</v>
      </c>
      <c r="L5" s="406">
        <v>2</v>
      </c>
      <c r="M5" s="406">
        <v>4</v>
      </c>
      <c r="N5" s="166">
        <v>2</v>
      </c>
      <c r="O5" s="167">
        <v>2</v>
      </c>
      <c r="P5" s="166">
        <v>1</v>
      </c>
      <c r="Q5" s="166">
        <v>2</v>
      </c>
      <c r="R5" s="166">
        <v>4</v>
      </c>
      <c r="S5" s="166">
        <v>18</v>
      </c>
      <c r="T5" s="166">
        <v>2</v>
      </c>
      <c r="U5" s="621">
        <v>1</v>
      </c>
      <c r="V5" s="234" t="s">
        <v>171</v>
      </c>
      <c r="W5" s="170" t="s">
        <v>171</v>
      </c>
      <c r="X5" s="168" t="s">
        <v>167</v>
      </c>
      <c r="Y5" s="622">
        <v>2</v>
      </c>
      <c r="Z5" s="170"/>
      <c r="AA5" s="170"/>
      <c r="AB5" s="170"/>
      <c r="AC5" s="170"/>
      <c r="AD5" s="170"/>
      <c r="AE5" s="623">
        <v>4</v>
      </c>
      <c r="AF5" s="169">
        <v>2</v>
      </c>
      <c r="AG5" s="624"/>
      <c r="AH5" s="509"/>
      <c r="AI5" s="509"/>
      <c r="AJ5" s="509"/>
      <c r="AK5" s="509"/>
      <c r="AL5" s="509"/>
      <c r="AM5" s="509"/>
      <c r="AN5" s="509"/>
      <c r="AO5" s="509"/>
      <c r="AP5" s="509"/>
      <c r="AQ5" s="509" t="s">
        <v>168</v>
      </c>
      <c r="AR5" s="509" t="s">
        <v>168</v>
      </c>
      <c r="AS5" s="509" t="s">
        <v>168</v>
      </c>
      <c r="AT5" s="509" t="s">
        <v>168</v>
      </c>
      <c r="AU5" s="509" t="s">
        <v>168</v>
      </c>
      <c r="AV5" s="509"/>
      <c r="AW5" s="509"/>
      <c r="AX5" s="509"/>
      <c r="AY5" s="509"/>
      <c r="AZ5" s="509"/>
      <c r="BA5" s="509" t="s">
        <v>168</v>
      </c>
      <c r="BB5" s="509" t="s">
        <v>168</v>
      </c>
      <c r="BC5" s="510" t="s">
        <v>168</v>
      </c>
      <c r="BD5" s="510" t="s">
        <v>168</v>
      </c>
      <c r="BE5" s="510"/>
      <c r="BF5" s="510"/>
      <c r="BG5" s="509"/>
      <c r="BH5" s="509"/>
      <c r="BI5" s="509"/>
      <c r="BJ5" s="509" t="s">
        <v>168</v>
      </c>
      <c r="BK5" s="509" t="s">
        <v>168</v>
      </c>
      <c r="BL5" s="509" t="s">
        <v>168</v>
      </c>
      <c r="BM5" s="509"/>
      <c r="BN5" s="509"/>
      <c r="BO5" s="509"/>
      <c r="BP5" s="509"/>
      <c r="BQ5" s="509"/>
      <c r="BR5" s="509"/>
      <c r="BS5" s="509" t="s">
        <v>168</v>
      </c>
      <c r="BT5" s="509" t="s">
        <v>168</v>
      </c>
      <c r="BU5" s="509"/>
      <c r="BV5" s="509" t="s">
        <v>168</v>
      </c>
      <c r="BW5" s="509" t="s">
        <v>168</v>
      </c>
      <c r="BX5" s="509"/>
      <c r="BY5" s="509"/>
      <c r="BZ5" s="509" t="s">
        <v>168</v>
      </c>
      <c r="CA5" s="509" t="s">
        <v>168</v>
      </c>
      <c r="CB5" s="509" t="s">
        <v>168</v>
      </c>
      <c r="CC5" s="509" t="s">
        <v>168</v>
      </c>
      <c r="CD5" s="511" t="s">
        <v>168</v>
      </c>
      <c r="CE5" s="511" t="s">
        <v>168</v>
      </c>
      <c r="CF5" s="625" t="s">
        <v>168</v>
      </c>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row>
    <row r="6" spans="1:114" ht="30" customHeight="1" x14ac:dyDescent="0.2">
      <c r="A6" s="728"/>
      <c r="B6" s="617" t="s">
        <v>172</v>
      </c>
      <c r="C6" s="618" t="s">
        <v>173</v>
      </c>
      <c r="D6" s="619" t="s">
        <v>167</v>
      </c>
      <c r="E6" s="620">
        <v>1</v>
      </c>
      <c r="F6" s="166">
        <v>2</v>
      </c>
      <c r="G6" s="166">
        <v>3</v>
      </c>
      <c r="H6" s="166">
        <v>9</v>
      </c>
      <c r="I6" s="166">
        <v>18</v>
      </c>
      <c r="J6" s="170"/>
      <c r="K6" s="170"/>
      <c r="L6" s="168"/>
      <c r="M6" s="168"/>
      <c r="N6" s="170"/>
      <c r="O6" s="167">
        <v>2</v>
      </c>
      <c r="P6" s="166">
        <v>1</v>
      </c>
      <c r="Q6" s="166">
        <v>18</v>
      </c>
      <c r="R6" s="166">
        <v>18</v>
      </c>
      <c r="S6" s="166">
        <v>18</v>
      </c>
      <c r="T6" s="170"/>
      <c r="U6" s="623"/>
      <c r="V6" s="234" t="s">
        <v>171</v>
      </c>
      <c r="W6" s="170" t="s">
        <v>171</v>
      </c>
      <c r="X6" s="168" t="s">
        <v>167</v>
      </c>
      <c r="Y6" s="622">
        <v>2</v>
      </c>
      <c r="Z6" s="170"/>
      <c r="AA6" s="170"/>
      <c r="AB6" s="170"/>
      <c r="AC6" s="170"/>
      <c r="AD6" s="170"/>
      <c r="AE6" s="623" t="s">
        <v>174</v>
      </c>
      <c r="AF6" s="169">
        <v>9</v>
      </c>
      <c r="AG6" s="624"/>
      <c r="AH6" s="509"/>
      <c r="AI6" s="509"/>
      <c r="AJ6" s="509"/>
      <c r="AK6" s="509"/>
      <c r="AL6" s="509"/>
      <c r="AM6" s="509"/>
      <c r="AN6" s="509"/>
      <c r="AO6" s="509"/>
      <c r="AP6" s="509"/>
      <c r="AQ6" s="509"/>
      <c r="AR6" s="509"/>
      <c r="AS6" s="509"/>
      <c r="AT6" s="509"/>
      <c r="AU6" s="509"/>
      <c r="AV6" s="509"/>
      <c r="AW6" s="509"/>
      <c r="AX6" s="509"/>
      <c r="AY6" s="509"/>
      <c r="AZ6" s="509"/>
      <c r="BA6" s="509" t="s">
        <v>168</v>
      </c>
      <c r="BB6" s="509" t="s">
        <v>168</v>
      </c>
      <c r="BC6" s="510" t="s">
        <v>168</v>
      </c>
      <c r="BD6" s="510" t="s">
        <v>168</v>
      </c>
      <c r="BE6" s="510"/>
      <c r="BF6" s="510"/>
      <c r="BG6" s="509"/>
      <c r="BH6" s="509"/>
      <c r="BI6" s="509" t="s">
        <v>168</v>
      </c>
      <c r="BJ6" s="509"/>
      <c r="BK6" s="509" t="s">
        <v>168</v>
      </c>
      <c r="BL6" s="509" t="s">
        <v>168</v>
      </c>
      <c r="BM6" s="509" t="s">
        <v>168</v>
      </c>
      <c r="BN6" s="509"/>
      <c r="BO6" s="509"/>
      <c r="BP6" s="509"/>
      <c r="BQ6" s="509"/>
      <c r="BR6" s="509"/>
      <c r="BS6" s="509"/>
      <c r="BT6" s="509"/>
      <c r="BU6" s="509"/>
      <c r="BV6" s="509"/>
      <c r="BW6" s="509"/>
      <c r="BX6" s="509"/>
      <c r="BY6" s="509"/>
      <c r="BZ6" s="509"/>
      <c r="CA6" s="509"/>
      <c r="CB6" s="509"/>
      <c r="CC6" s="509"/>
      <c r="CD6" s="511" t="s">
        <v>168</v>
      </c>
      <c r="CE6" s="511"/>
      <c r="CF6" s="625"/>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row>
    <row r="7" spans="1:114" ht="30" customHeight="1" x14ac:dyDescent="0.2">
      <c r="A7" s="728"/>
      <c r="B7" s="617" t="s">
        <v>175</v>
      </c>
      <c r="C7" s="618" t="s">
        <v>176</v>
      </c>
      <c r="D7" s="619" t="s">
        <v>167</v>
      </c>
      <c r="E7" s="622"/>
      <c r="F7" s="170"/>
      <c r="G7" s="170"/>
      <c r="H7" s="166">
        <v>9</v>
      </c>
      <c r="I7" s="166">
        <v>18</v>
      </c>
      <c r="J7" s="170"/>
      <c r="K7" s="170"/>
      <c r="L7" s="168"/>
      <c r="M7" s="168"/>
      <c r="N7" s="170"/>
      <c r="O7" s="167"/>
      <c r="P7" s="166">
        <v>1</v>
      </c>
      <c r="Q7" s="166">
        <v>18</v>
      </c>
      <c r="R7" s="170"/>
      <c r="S7" s="166">
        <v>18</v>
      </c>
      <c r="T7" s="170"/>
      <c r="U7" s="623"/>
      <c r="V7" s="234" t="s">
        <v>171</v>
      </c>
      <c r="W7" s="170" t="s">
        <v>171</v>
      </c>
      <c r="X7" s="168" t="s">
        <v>167</v>
      </c>
      <c r="Y7" s="622">
        <v>2</v>
      </c>
      <c r="Z7" s="170"/>
      <c r="AA7" s="170"/>
      <c r="AB7" s="170"/>
      <c r="AC7" s="170"/>
      <c r="AD7" s="170"/>
      <c r="AE7" s="623"/>
      <c r="AF7" s="169">
        <v>9</v>
      </c>
      <c r="AG7" s="624"/>
      <c r="AH7" s="509"/>
      <c r="AI7" s="509"/>
      <c r="AJ7" s="509"/>
      <c r="AK7" s="509"/>
      <c r="AL7" s="509"/>
      <c r="AM7" s="509"/>
      <c r="AN7" s="509"/>
      <c r="AO7" s="509"/>
      <c r="AP7" s="509"/>
      <c r="AQ7" s="509"/>
      <c r="AR7" s="509"/>
      <c r="AS7" s="509"/>
      <c r="AT7" s="509"/>
      <c r="AU7" s="509"/>
      <c r="AV7" s="509"/>
      <c r="AW7" s="509"/>
      <c r="AX7" s="509"/>
      <c r="AY7" s="509"/>
      <c r="AZ7" s="509"/>
      <c r="BA7" s="509" t="s">
        <v>168</v>
      </c>
      <c r="BB7" s="509" t="s">
        <v>168</v>
      </c>
      <c r="BC7" s="510" t="s">
        <v>168</v>
      </c>
      <c r="BD7" s="510" t="s">
        <v>168</v>
      </c>
      <c r="BE7" s="510"/>
      <c r="BF7" s="510"/>
      <c r="BG7" s="509"/>
      <c r="BH7" s="509"/>
      <c r="BI7" s="509" t="s">
        <v>168</v>
      </c>
      <c r="BJ7" s="509" t="s">
        <v>168</v>
      </c>
      <c r="BK7" s="509" t="s">
        <v>168</v>
      </c>
      <c r="BL7" s="509" t="s">
        <v>168</v>
      </c>
      <c r="BM7" s="509" t="s">
        <v>168</v>
      </c>
      <c r="BN7" s="509"/>
      <c r="BO7" s="509"/>
      <c r="BP7" s="509"/>
      <c r="BQ7" s="509"/>
      <c r="BR7" s="509"/>
      <c r="BS7" s="509"/>
      <c r="BT7" s="509"/>
      <c r="BU7" s="509"/>
      <c r="BV7" s="509"/>
      <c r="BW7" s="509"/>
      <c r="BX7" s="509"/>
      <c r="BY7" s="509"/>
      <c r="BZ7" s="509"/>
      <c r="CA7" s="509"/>
      <c r="CB7" s="509"/>
      <c r="CC7" s="509"/>
      <c r="CD7" s="511" t="s">
        <v>168</v>
      </c>
      <c r="CE7" s="511"/>
      <c r="CF7" s="625"/>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row>
    <row r="8" spans="1:114" ht="30" customHeight="1" x14ac:dyDescent="0.2">
      <c r="A8" s="728"/>
      <c r="B8" s="617" t="s">
        <v>177</v>
      </c>
      <c r="C8" s="618" t="s">
        <v>178</v>
      </c>
      <c r="D8" s="619" t="s">
        <v>167</v>
      </c>
      <c r="E8" s="620">
        <v>1</v>
      </c>
      <c r="F8" s="166">
        <v>2</v>
      </c>
      <c r="G8" s="166">
        <v>3</v>
      </c>
      <c r="H8" s="166">
        <v>9</v>
      </c>
      <c r="I8" s="166">
        <v>18</v>
      </c>
      <c r="J8" s="170"/>
      <c r="K8" s="170"/>
      <c r="L8" s="168"/>
      <c r="M8" s="168"/>
      <c r="N8" s="170"/>
      <c r="O8" s="167">
        <v>2</v>
      </c>
      <c r="P8" s="166">
        <v>1</v>
      </c>
      <c r="Q8" s="166">
        <v>18</v>
      </c>
      <c r="R8" s="166">
        <v>18</v>
      </c>
      <c r="S8" s="166">
        <v>18</v>
      </c>
      <c r="T8" s="166"/>
      <c r="U8" s="623"/>
      <c r="V8" s="234" t="s">
        <v>171</v>
      </c>
      <c r="W8" s="170" t="s">
        <v>171</v>
      </c>
      <c r="X8" s="168" t="s">
        <v>167</v>
      </c>
      <c r="Y8" s="622">
        <v>2</v>
      </c>
      <c r="Z8" s="170" t="s">
        <v>179</v>
      </c>
      <c r="AA8" s="170" t="s">
        <v>179</v>
      </c>
      <c r="AB8" s="170" t="s">
        <v>179</v>
      </c>
      <c r="AC8" s="170" t="s">
        <v>179</v>
      </c>
      <c r="AD8" s="170" t="s">
        <v>174</v>
      </c>
      <c r="AE8" s="623" t="s">
        <v>174</v>
      </c>
      <c r="AF8" s="169">
        <v>9</v>
      </c>
      <c r="AG8" s="624"/>
      <c r="AH8" s="509"/>
      <c r="AI8" s="509"/>
      <c r="AJ8" s="509"/>
      <c r="AK8" s="509"/>
      <c r="AL8" s="509"/>
      <c r="AM8" s="509"/>
      <c r="AN8" s="509"/>
      <c r="AO8" s="509"/>
      <c r="AP8" s="509"/>
      <c r="AQ8" s="509" t="s">
        <v>168</v>
      </c>
      <c r="AR8" s="509" t="s">
        <v>168</v>
      </c>
      <c r="AS8" s="509"/>
      <c r="AT8" s="509"/>
      <c r="AU8" s="509"/>
      <c r="AV8" s="509"/>
      <c r="AW8" s="509"/>
      <c r="AX8" s="509"/>
      <c r="AY8" s="509"/>
      <c r="AZ8" s="509"/>
      <c r="BA8" s="509" t="s">
        <v>168</v>
      </c>
      <c r="BB8" s="509" t="s">
        <v>168</v>
      </c>
      <c r="BC8" s="510" t="s">
        <v>168</v>
      </c>
      <c r="BD8" s="510" t="s">
        <v>168</v>
      </c>
      <c r="BE8" s="510" t="s">
        <v>168</v>
      </c>
      <c r="BF8" s="510" t="s">
        <v>168</v>
      </c>
      <c r="BG8" s="509" t="s">
        <v>168</v>
      </c>
      <c r="BH8" s="509" t="s">
        <v>168</v>
      </c>
      <c r="BI8" s="509" t="s">
        <v>168</v>
      </c>
      <c r="BJ8" s="509"/>
      <c r="BK8" s="509" t="s">
        <v>168</v>
      </c>
      <c r="BL8" s="509" t="s">
        <v>168</v>
      </c>
      <c r="BM8" s="509" t="s">
        <v>168</v>
      </c>
      <c r="BN8" s="509" t="s">
        <v>168</v>
      </c>
      <c r="BO8" s="509" t="s">
        <v>168</v>
      </c>
      <c r="BP8" s="509" t="s">
        <v>168</v>
      </c>
      <c r="BQ8" s="509" t="s">
        <v>168</v>
      </c>
      <c r="BR8" s="509" t="s">
        <v>168</v>
      </c>
      <c r="BS8" s="509"/>
      <c r="BT8" s="509"/>
      <c r="BU8" s="509"/>
      <c r="BV8" s="509"/>
      <c r="BW8" s="509"/>
      <c r="BX8" s="509"/>
      <c r="BY8" s="509"/>
      <c r="BZ8" s="509"/>
      <c r="CA8" s="509"/>
      <c r="CB8" s="509"/>
      <c r="CC8" s="509"/>
      <c r="CD8" s="511"/>
      <c r="CE8" s="511"/>
      <c r="CF8" s="625"/>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row>
    <row r="9" spans="1:114" ht="30" customHeight="1" x14ac:dyDescent="0.2">
      <c r="A9" s="728"/>
      <c r="B9" s="617" t="s">
        <v>180</v>
      </c>
      <c r="C9" s="618" t="s">
        <v>181</v>
      </c>
      <c r="D9" s="619" t="s">
        <v>167</v>
      </c>
      <c r="E9" s="620">
        <v>1</v>
      </c>
      <c r="F9" s="166">
        <v>1</v>
      </c>
      <c r="G9" s="166">
        <v>2</v>
      </c>
      <c r="H9" s="166">
        <v>4</v>
      </c>
      <c r="I9" s="166">
        <v>18</v>
      </c>
      <c r="J9" s="170"/>
      <c r="K9" s="170"/>
      <c r="L9" s="168"/>
      <c r="M9" s="168"/>
      <c r="N9" s="170"/>
      <c r="O9" s="167">
        <v>2</v>
      </c>
      <c r="P9" s="166">
        <v>1</v>
      </c>
      <c r="Q9" s="166">
        <v>4</v>
      </c>
      <c r="R9" s="166">
        <v>4</v>
      </c>
      <c r="S9" s="166">
        <v>18</v>
      </c>
      <c r="T9" s="166"/>
      <c r="U9" s="623"/>
      <c r="V9" s="234" t="s">
        <v>171</v>
      </c>
      <c r="W9" s="170" t="s">
        <v>171</v>
      </c>
      <c r="X9" s="168" t="s">
        <v>167</v>
      </c>
      <c r="Y9" s="622">
        <v>2</v>
      </c>
      <c r="Z9" s="170">
        <v>2</v>
      </c>
      <c r="AA9" s="170">
        <v>2</v>
      </c>
      <c r="AB9" s="170">
        <v>2</v>
      </c>
      <c r="AC9" s="170">
        <v>2</v>
      </c>
      <c r="AD9" s="170">
        <v>4</v>
      </c>
      <c r="AE9" s="171">
        <v>4</v>
      </c>
      <c r="AF9" s="169">
        <v>2</v>
      </c>
      <c r="AG9" s="624"/>
      <c r="AH9" s="509"/>
      <c r="AI9" s="509"/>
      <c r="AJ9" s="509"/>
      <c r="AK9" s="509"/>
      <c r="AL9" s="509"/>
      <c r="AM9" s="509"/>
      <c r="AN9" s="509"/>
      <c r="AO9" s="509"/>
      <c r="AP9" s="509"/>
      <c r="AQ9" s="509" t="s">
        <v>168</v>
      </c>
      <c r="AR9" s="509" t="s">
        <v>168</v>
      </c>
      <c r="AS9" s="509"/>
      <c r="AT9" s="509"/>
      <c r="AU9" s="509"/>
      <c r="AV9" s="509"/>
      <c r="AW9" s="509"/>
      <c r="AX9" s="509"/>
      <c r="AY9" s="509"/>
      <c r="AZ9" s="509"/>
      <c r="BA9" s="509" t="s">
        <v>168</v>
      </c>
      <c r="BB9" s="509" t="s">
        <v>168</v>
      </c>
      <c r="BC9" s="510" t="s">
        <v>168</v>
      </c>
      <c r="BD9" s="510" t="s">
        <v>168</v>
      </c>
      <c r="BE9" s="510" t="s">
        <v>168</v>
      </c>
      <c r="BF9" s="510" t="s">
        <v>168</v>
      </c>
      <c r="BG9" s="509" t="s">
        <v>168</v>
      </c>
      <c r="BH9" s="509" t="s">
        <v>168</v>
      </c>
      <c r="BI9" s="509"/>
      <c r="BJ9" s="509" t="s">
        <v>168</v>
      </c>
      <c r="BK9" s="509"/>
      <c r="BL9" s="509" t="s">
        <v>168</v>
      </c>
      <c r="BM9" s="509" t="s">
        <v>168</v>
      </c>
      <c r="BN9" s="509" t="s">
        <v>168</v>
      </c>
      <c r="BO9" s="509" t="s">
        <v>168</v>
      </c>
      <c r="BP9" s="509" t="s">
        <v>168</v>
      </c>
      <c r="BQ9" s="509" t="s">
        <v>168</v>
      </c>
      <c r="BR9" s="509" t="s">
        <v>168</v>
      </c>
      <c r="BS9" s="509"/>
      <c r="BT9" s="509"/>
      <c r="BU9" s="509"/>
      <c r="BV9" s="509"/>
      <c r="BW9" s="509"/>
      <c r="BX9" s="509"/>
      <c r="BY9" s="509"/>
      <c r="BZ9" s="509"/>
      <c r="CA9" s="509"/>
      <c r="CB9" s="509"/>
      <c r="CC9" s="509"/>
      <c r="CD9" s="511"/>
      <c r="CE9" s="511"/>
      <c r="CF9" s="625"/>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row>
    <row r="10" spans="1:114" ht="30" customHeight="1" x14ac:dyDescent="0.2">
      <c r="A10" s="728"/>
      <c r="B10" s="617" t="s">
        <v>182</v>
      </c>
      <c r="C10" s="618" t="s">
        <v>183</v>
      </c>
      <c r="D10" s="619" t="s">
        <v>167</v>
      </c>
      <c r="E10" s="622"/>
      <c r="F10" s="170"/>
      <c r="G10" s="170"/>
      <c r="H10" s="166">
        <v>9</v>
      </c>
      <c r="I10" s="166">
        <v>18</v>
      </c>
      <c r="J10" s="170"/>
      <c r="K10" s="170"/>
      <c r="L10" s="168"/>
      <c r="M10" s="168"/>
      <c r="N10" s="170"/>
      <c r="O10" s="234"/>
      <c r="P10" s="170"/>
      <c r="Q10" s="166">
        <v>9</v>
      </c>
      <c r="R10" s="170"/>
      <c r="S10" s="166">
        <v>18</v>
      </c>
      <c r="T10" s="170"/>
      <c r="U10" s="623"/>
      <c r="V10" s="234"/>
      <c r="W10" s="170"/>
      <c r="X10" s="168"/>
      <c r="Y10" s="622"/>
      <c r="Z10" s="170"/>
      <c r="AA10" s="170"/>
      <c r="AB10" s="170"/>
      <c r="AC10" s="170"/>
      <c r="AD10" s="170"/>
      <c r="AE10" s="623"/>
      <c r="AF10" s="169">
        <v>9</v>
      </c>
      <c r="AG10" s="624"/>
      <c r="AH10" s="509"/>
      <c r="AI10" s="509"/>
      <c r="AJ10" s="509"/>
      <c r="AK10" s="509"/>
      <c r="AL10" s="509"/>
      <c r="AM10" s="509"/>
      <c r="AN10" s="509"/>
      <c r="AO10" s="509"/>
      <c r="AP10" s="509"/>
      <c r="AQ10" s="509"/>
      <c r="AR10" s="509"/>
      <c r="AS10" s="509"/>
      <c r="AT10" s="509"/>
      <c r="AU10" s="509"/>
      <c r="AV10" s="509"/>
      <c r="AW10" s="509"/>
      <c r="AX10" s="509"/>
      <c r="AY10" s="509"/>
      <c r="AZ10" s="509"/>
      <c r="BA10" s="509"/>
      <c r="BB10" s="509"/>
      <c r="BC10" s="510"/>
      <c r="BD10" s="510"/>
      <c r="BE10" s="510"/>
      <c r="BF10" s="510"/>
      <c r="BG10" s="509"/>
      <c r="BH10" s="509"/>
      <c r="BI10" s="509"/>
      <c r="BJ10" s="509"/>
      <c r="BK10" s="509"/>
      <c r="BL10" s="509"/>
      <c r="BM10" s="509"/>
      <c r="BN10" s="509"/>
      <c r="BO10" s="509"/>
      <c r="BP10" s="509"/>
      <c r="BQ10" s="509"/>
      <c r="BR10" s="509"/>
      <c r="BS10" s="509"/>
      <c r="BT10" s="509"/>
      <c r="BU10" s="509" t="s">
        <v>168</v>
      </c>
      <c r="BV10" s="509"/>
      <c r="BW10" s="509"/>
      <c r="BX10" s="509"/>
      <c r="BY10" s="509"/>
      <c r="BZ10" s="509"/>
      <c r="CA10" s="509"/>
      <c r="CB10" s="509"/>
      <c r="CC10" s="509"/>
      <c r="CD10" s="511"/>
      <c r="CE10" s="511"/>
      <c r="CF10" s="625"/>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row>
    <row r="11" spans="1:114" ht="30" customHeight="1" x14ac:dyDescent="0.2">
      <c r="A11" s="728"/>
      <c r="B11" s="617" t="s">
        <v>184</v>
      </c>
      <c r="C11" s="618" t="s">
        <v>185</v>
      </c>
      <c r="D11" s="619" t="s">
        <v>167</v>
      </c>
      <c r="E11" s="622"/>
      <c r="F11" s="170"/>
      <c r="G11" s="170"/>
      <c r="H11" s="166">
        <v>9</v>
      </c>
      <c r="I11" s="166">
        <v>18</v>
      </c>
      <c r="J11" s="170"/>
      <c r="K11" s="170"/>
      <c r="L11" s="168"/>
      <c r="M11" s="168"/>
      <c r="N11" s="170"/>
      <c r="O11" s="234"/>
      <c r="P11" s="166"/>
      <c r="Q11" s="166">
        <v>18</v>
      </c>
      <c r="R11" s="166">
        <v>18</v>
      </c>
      <c r="S11" s="166">
        <v>18</v>
      </c>
      <c r="T11" s="170"/>
      <c r="U11" s="623"/>
      <c r="V11" s="234" t="s">
        <v>171</v>
      </c>
      <c r="W11" s="170"/>
      <c r="X11" s="168"/>
      <c r="Y11" s="622"/>
      <c r="Z11" s="170"/>
      <c r="AA11" s="170"/>
      <c r="AB11" s="170"/>
      <c r="AC11" s="170"/>
      <c r="AD11" s="170"/>
      <c r="AE11" s="623" t="s">
        <v>174</v>
      </c>
      <c r="AF11" s="169">
        <v>9</v>
      </c>
      <c r="AG11" s="624"/>
      <c r="AH11" s="509"/>
      <c r="AI11" s="509"/>
      <c r="AJ11" s="509"/>
      <c r="AK11" s="509"/>
      <c r="AL11" s="509"/>
      <c r="AM11" s="509"/>
      <c r="AN11" s="509"/>
      <c r="AO11" s="509"/>
      <c r="AP11" s="509"/>
      <c r="AQ11" s="509"/>
      <c r="AR11" s="509"/>
      <c r="AS11" s="366"/>
      <c r="AT11" s="509"/>
      <c r="AU11" s="509"/>
      <c r="AV11" s="509"/>
      <c r="AW11" s="509"/>
      <c r="AX11" s="509"/>
      <c r="AY11" s="509"/>
      <c r="AZ11" s="509"/>
      <c r="BA11" s="509" t="s">
        <v>168</v>
      </c>
      <c r="BB11" s="509" t="s">
        <v>168</v>
      </c>
      <c r="BC11" s="366" t="s">
        <v>168</v>
      </c>
      <c r="BD11" s="510" t="s">
        <v>168</v>
      </c>
      <c r="BE11" s="510"/>
      <c r="BF11" s="510"/>
      <c r="BG11" s="509"/>
      <c r="BH11" s="509"/>
      <c r="BI11" s="509"/>
      <c r="BJ11" s="509"/>
      <c r="BK11" s="509"/>
      <c r="BL11" s="509"/>
      <c r="BM11" s="509"/>
      <c r="BN11" s="509"/>
      <c r="BO11" s="509"/>
      <c r="BP11" s="509"/>
      <c r="BQ11" s="509"/>
      <c r="BR11" s="509"/>
      <c r="BS11" s="509"/>
      <c r="BT11" s="509"/>
      <c r="BU11" s="509"/>
      <c r="BV11" s="509"/>
      <c r="BW11" s="509"/>
      <c r="BX11" s="509"/>
      <c r="BY11" s="509"/>
      <c r="BZ11" s="509"/>
      <c r="CA11" s="509"/>
      <c r="CB11" s="509"/>
      <c r="CC11" s="509"/>
      <c r="CD11" s="511"/>
      <c r="CE11" s="511"/>
      <c r="CF11" s="625"/>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row>
    <row r="12" spans="1:114" ht="30" customHeight="1" x14ac:dyDescent="0.2">
      <c r="A12" s="728"/>
      <c r="B12" s="617" t="s">
        <v>186</v>
      </c>
      <c r="C12" s="618" t="s">
        <v>187</v>
      </c>
      <c r="D12" s="619" t="s">
        <v>167</v>
      </c>
      <c r="E12" s="622"/>
      <c r="F12" s="170"/>
      <c r="G12" s="170"/>
      <c r="H12" s="166">
        <v>9</v>
      </c>
      <c r="I12" s="166">
        <v>18</v>
      </c>
      <c r="J12" s="170"/>
      <c r="K12" s="170"/>
      <c r="L12" s="168"/>
      <c r="M12" s="168"/>
      <c r="N12" s="170"/>
      <c r="O12" s="234"/>
      <c r="P12" s="170"/>
      <c r="Q12" s="166">
        <v>9</v>
      </c>
      <c r="R12" s="170"/>
      <c r="S12" s="166">
        <v>18</v>
      </c>
      <c r="T12" s="170"/>
      <c r="U12" s="623"/>
      <c r="V12" s="170"/>
      <c r="W12" s="170"/>
      <c r="X12" s="168"/>
      <c r="Y12" s="622"/>
      <c r="Z12" s="170"/>
      <c r="AA12" s="170"/>
      <c r="AB12" s="170"/>
      <c r="AC12" s="170"/>
      <c r="AD12" s="170"/>
      <c r="AE12" s="623"/>
      <c r="AF12" s="169">
        <v>9</v>
      </c>
      <c r="AG12" s="624"/>
      <c r="AH12" s="509"/>
      <c r="AI12" s="509"/>
      <c r="AJ12" s="509"/>
      <c r="AK12" s="509" t="s">
        <v>168</v>
      </c>
      <c r="AL12" s="509" t="s">
        <v>168</v>
      </c>
      <c r="AM12" s="509"/>
      <c r="AN12" s="509"/>
      <c r="AO12" s="509"/>
      <c r="AP12" s="509"/>
      <c r="AQ12" s="509"/>
      <c r="AR12" s="509"/>
      <c r="AS12" s="509"/>
      <c r="AT12" s="509"/>
      <c r="AU12" s="509"/>
      <c r="AV12" s="509"/>
      <c r="AW12" s="509"/>
      <c r="AX12" s="509"/>
      <c r="AY12" s="509"/>
      <c r="AZ12" s="509"/>
      <c r="BA12" s="509"/>
      <c r="BB12" s="509"/>
      <c r="BC12" s="510"/>
      <c r="BD12" s="510"/>
      <c r="BE12" s="510"/>
      <c r="BF12" s="510"/>
      <c r="BG12" s="509"/>
      <c r="BH12" s="509"/>
      <c r="BI12" s="509"/>
      <c r="BJ12" s="509"/>
      <c r="BK12" s="509"/>
      <c r="BL12" s="509"/>
      <c r="BM12" s="509"/>
      <c r="BN12" s="509"/>
      <c r="BO12" s="509"/>
      <c r="BP12" s="509"/>
      <c r="BQ12" s="509"/>
      <c r="BR12" s="509"/>
      <c r="BS12" s="509" t="s">
        <v>168</v>
      </c>
      <c r="BT12" s="509" t="s">
        <v>168</v>
      </c>
      <c r="BU12" s="509"/>
      <c r="BV12" s="509"/>
      <c r="BW12" s="509"/>
      <c r="BX12" s="509"/>
      <c r="BY12" s="509"/>
      <c r="BZ12" s="509"/>
      <c r="CA12" s="509"/>
      <c r="CB12" s="509"/>
      <c r="CC12" s="509"/>
      <c r="CD12" s="511"/>
      <c r="CE12" s="511"/>
      <c r="CF12" s="625"/>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row>
    <row r="13" spans="1:114" ht="30" customHeight="1" thickBot="1" x14ac:dyDescent="0.25">
      <c r="A13" s="729"/>
      <c r="B13" s="172" t="s">
        <v>188</v>
      </c>
      <c r="C13" s="173" t="s">
        <v>189</v>
      </c>
      <c r="D13" s="174" t="s">
        <v>167</v>
      </c>
      <c r="E13" s="175">
        <v>1</v>
      </c>
      <c r="F13" s="176">
        <v>1</v>
      </c>
      <c r="G13" s="176">
        <v>2</v>
      </c>
      <c r="H13" s="176">
        <v>4</v>
      </c>
      <c r="I13" s="176">
        <v>18</v>
      </c>
      <c r="J13" s="176">
        <v>1</v>
      </c>
      <c r="K13" s="176">
        <v>2</v>
      </c>
      <c r="L13" s="626">
        <v>2</v>
      </c>
      <c r="M13" s="626">
        <v>4</v>
      </c>
      <c r="N13" s="176">
        <v>2</v>
      </c>
      <c r="O13" s="177">
        <v>2</v>
      </c>
      <c r="P13" s="176">
        <v>3</v>
      </c>
      <c r="Q13" s="176">
        <v>4</v>
      </c>
      <c r="R13" s="176">
        <v>4</v>
      </c>
      <c r="S13" s="176">
        <v>18</v>
      </c>
      <c r="T13" s="176">
        <v>2</v>
      </c>
      <c r="U13" s="178">
        <v>1</v>
      </c>
      <c r="V13" s="290" t="s">
        <v>171</v>
      </c>
      <c r="W13" s="235" t="s">
        <v>171</v>
      </c>
      <c r="X13" s="627" t="s">
        <v>167</v>
      </c>
      <c r="Y13" s="179">
        <v>2</v>
      </c>
      <c r="Z13" s="235"/>
      <c r="AA13" s="235"/>
      <c r="AB13" s="235"/>
      <c r="AC13" s="235"/>
      <c r="AD13" s="235"/>
      <c r="AE13" s="180">
        <v>4</v>
      </c>
      <c r="AF13" s="181">
        <v>2</v>
      </c>
      <c r="AG13" s="241"/>
      <c r="AH13" s="242"/>
      <c r="AI13" s="242"/>
      <c r="AJ13" s="242"/>
      <c r="AK13" s="242" t="s">
        <v>168</v>
      </c>
      <c r="AL13" s="242" t="s">
        <v>168</v>
      </c>
      <c r="AM13" s="242"/>
      <c r="AN13" s="242"/>
      <c r="AO13" s="242"/>
      <c r="AP13" s="242"/>
      <c r="AQ13" s="242" t="s">
        <v>168</v>
      </c>
      <c r="AR13" s="242" t="s">
        <v>168</v>
      </c>
      <c r="AS13" s="242" t="s">
        <v>168</v>
      </c>
      <c r="AT13" s="242" t="s">
        <v>168</v>
      </c>
      <c r="AU13" s="242" t="s">
        <v>168</v>
      </c>
      <c r="AV13" s="242"/>
      <c r="AW13" s="242"/>
      <c r="AX13" s="242"/>
      <c r="AY13" s="242"/>
      <c r="AZ13" s="242"/>
      <c r="BA13" s="242" t="s">
        <v>168</v>
      </c>
      <c r="BB13" s="242" t="s">
        <v>168</v>
      </c>
      <c r="BC13" s="512" t="s">
        <v>168</v>
      </c>
      <c r="BD13" s="512" t="s">
        <v>168</v>
      </c>
      <c r="BE13" s="512"/>
      <c r="BF13" s="512"/>
      <c r="BG13" s="242"/>
      <c r="BH13" s="242"/>
      <c r="BI13" s="242" t="s">
        <v>168</v>
      </c>
      <c r="BJ13" s="242" t="s">
        <v>168</v>
      </c>
      <c r="BK13" s="242"/>
      <c r="BL13" s="242" t="s">
        <v>168</v>
      </c>
      <c r="BM13" s="242"/>
      <c r="BN13" s="242"/>
      <c r="BO13" s="242"/>
      <c r="BP13" s="242"/>
      <c r="BQ13" s="242"/>
      <c r="BR13" s="242"/>
      <c r="BS13" s="242"/>
      <c r="BT13" s="242" t="s">
        <v>168</v>
      </c>
      <c r="BU13" s="242"/>
      <c r="BV13" s="242" t="s">
        <v>168</v>
      </c>
      <c r="BW13" s="242" t="s">
        <v>168</v>
      </c>
      <c r="BX13" s="242" t="s">
        <v>168</v>
      </c>
      <c r="BY13" s="242" t="s">
        <v>168</v>
      </c>
      <c r="BZ13" s="242"/>
      <c r="CA13" s="242"/>
      <c r="CB13" s="242" t="s">
        <v>168</v>
      </c>
      <c r="CC13" s="242" t="s">
        <v>168</v>
      </c>
      <c r="CD13" s="628" t="s">
        <v>168</v>
      </c>
      <c r="CE13" s="628"/>
      <c r="CF13" s="243"/>
      <c r="CG13" s="131"/>
      <c r="CH13" s="131"/>
      <c r="DJ13" s="131"/>
    </row>
    <row r="14" spans="1:114" ht="15" customHeight="1" thickBot="1" x14ac:dyDescent="0.25">
      <c r="B14" s="182"/>
      <c r="C14" s="183"/>
      <c r="D14" s="184"/>
      <c r="E14" s="183"/>
      <c r="F14" s="183"/>
      <c r="G14" s="183"/>
      <c r="H14" s="183"/>
      <c r="I14" s="183"/>
      <c r="J14" s="183"/>
      <c r="K14" s="183"/>
      <c r="L14" s="183"/>
      <c r="M14" s="183"/>
      <c r="N14" s="183"/>
      <c r="O14" s="183"/>
      <c r="P14" s="183"/>
      <c r="Q14" s="183"/>
      <c r="R14" s="183"/>
      <c r="S14" s="183"/>
      <c r="T14" s="183"/>
      <c r="U14" s="183"/>
      <c r="V14" s="183"/>
      <c r="W14" s="183"/>
      <c r="X14" s="735" t="s">
        <v>190</v>
      </c>
      <c r="Y14" s="736"/>
      <c r="Z14" s="736"/>
      <c r="AA14" s="736"/>
      <c r="AB14" s="736"/>
      <c r="AC14" s="736"/>
      <c r="AD14" s="736"/>
      <c r="AE14" s="736"/>
      <c r="AF14" s="737"/>
      <c r="AG14" s="185">
        <v>396</v>
      </c>
      <c r="AH14" s="186">
        <v>396</v>
      </c>
      <c r="AI14" s="187">
        <v>365</v>
      </c>
      <c r="AJ14" s="186">
        <v>365</v>
      </c>
      <c r="AK14" s="186">
        <v>396</v>
      </c>
      <c r="AL14" s="186">
        <v>396</v>
      </c>
      <c r="AM14" s="187">
        <v>180</v>
      </c>
      <c r="AN14" s="186">
        <v>90</v>
      </c>
      <c r="AO14" s="187">
        <v>365</v>
      </c>
      <c r="AP14" s="186">
        <v>90</v>
      </c>
      <c r="AQ14" s="187">
        <v>90</v>
      </c>
      <c r="AR14" s="186">
        <v>90</v>
      </c>
      <c r="AS14" s="187">
        <v>180</v>
      </c>
      <c r="AT14" s="186">
        <v>90</v>
      </c>
      <c r="AU14" s="187">
        <v>365</v>
      </c>
      <c r="AV14" s="186">
        <v>365</v>
      </c>
      <c r="AW14" s="186">
        <v>396</v>
      </c>
      <c r="AX14" s="186">
        <v>180</v>
      </c>
      <c r="AY14" s="187">
        <v>90</v>
      </c>
      <c r="AZ14" s="186">
        <v>999</v>
      </c>
      <c r="BA14" s="187">
        <v>365</v>
      </c>
      <c r="BB14" s="187">
        <v>90</v>
      </c>
      <c r="BC14" s="186">
        <v>365</v>
      </c>
      <c r="BD14" s="186">
        <v>90</v>
      </c>
      <c r="BE14" s="186">
        <v>365</v>
      </c>
      <c r="BF14" s="186">
        <v>90</v>
      </c>
      <c r="BG14" s="187">
        <v>720</v>
      </c>
      <c r="BH14" s="186">
        <v>90</v>
      </c>
      <c r="BI14" s="186">
        <v>90</v>
      </c>
      <c r="BJ14" s="187">
        <v>270</v>
      </c>
      <c r="BK14" s="186">
        <v>90</v>
      </c>
      <c r="BL14" s="187">
        <v>270</v>
      </c>
      <c r="BM14" s="186">
        <v>270</v>
      </c>
      <c r="BN14" s="187">
        <v>270</v>
      </c>
      <c r="BO14" s="187">
        <v>270</v>
      </c>
      <c r="BP14" s="186">
        <v>270</v>
      </c>
      <c r="BQ14" s="187">
        <v>60</v>
      </c>
      <c r="BR14" s="186">
        <v>45</v>
      </c>
      <c r="BS14" s="187">
        <v>90</v>
      </c>
      <c r="BT14" s="186">
        <v>90</v>
      </c>
      <c r="BU14" s="187">
        <v>365</v>
      </c>
      <c r="BV14" s="186">
        <v>180</v>
      </c>
      <c r="BW14" s="186">
        <v>90</v>
      </c>
      <c r="BX14" s="186">
        <v>365</v>
      </c>
      <c r="BY14" s="186">
        <v>540</v>
      </c>
      <c r="BZ14" s="187">
        <v>270</v>
      </c>
      <c r="CA14" s="186">
        <v>270</v>
      </c>
      <c r="CB14" s="187">
        <v>270</v>
      </c>
      <c r="CC14" s="186">
        <v>365</v>
      </c>
      <c r="CD14" s="187">
        <v>270</v>
      </c>
      <c r="CE14" s="188">
        <v>365</v>
      </c>
      <c r="CF14" s="189">
        <v>540</v>
      </c>
      <c r="CG14" s="190"/>
      <c r="CH14" s="190"/>
      <c r="DJ14" s="131"/>
    </row>
    <row r="15" spans="1:114" ht="15" customHeight="1" x14ac:dyDescent="0.2">
      <c r="B15" s="191"/>
      <c r="C15" s="183"/>
      <c r="D15" s="184"/>
      <c r="E15" s="183"/>
      <c r="F15" s="183"/>
      <c r="G15" s="183"/>
      <c r="H15" s="183"/>
      <c r="I15" s="183"/>
      <c r="J15" s="183"/>
      <c r="K15" s="183"/>
      <c r="L15" s="183"/>
      <c r="M15" s="183"/>
      <c r="N15" s="183"/>
      <c r="O15" s="183"/>
      <c r="P15" s="183"/>
      <c r="Q15" s="183"/>
      <c r="R15" s="183"/>
      <c r="S15" s="183"/>
      <c r="T15" s="183"/>
      <c r="U15" s="183"/>
      <c r="V15" s="183"/>
      <c r="W15" s="183"/>
      <c r="X15" s="725" t="s">
        <v>191</v>
      </c>
      <c r="Y15" s="726"/>
      <c r="Z15" s="726"/>
      <c r="AA15" s="726"/>
      <c r="AB15" s="726"/>
      <c r="AC15" s="726"/>
      <c r="AD15" s="726"/>
      <c r="AE15" s="726"/>
      <c r="AF15" s="726"/>
      <c r="AG15" s="192"/>
      <c r="AH15" s="193">
        <v>1</v>
      </c>
      <c r="AI15" s="193">
        <v>1</v>
      </c>
      <c r="AJ15" s="193">
        <v>1</v>
      </c>
      <c r="AK15" s="193"/>
      <c r="AL15" s="193"/>
      <c r="AM15" s="193">
        <v>1</v>
      </c>
      <c r="AN15" s="193">
        <v>1</v>
      </c>
      <c r="AO15" s="193">
        <v>1</v>
      </c>
      <c r="AP15" s="193">
        <v>1</v>
      </c>
      <c r="AQ15" s="193">
        <v>1</v>
      </c>
      <c r="AR15" s="193">
        <v>1</v>
      </c>
      <c r="AS15" s="193">
        <v>1</v>
      </c>
      <c r="AT15" s="193">
        <v>1</v>
      </c>
      <c r="AU15" s="193">
        <v>1</v>
      </c>
      <c r="AV15" s="193"/>
      <c r="AW15" s="193"/>
      <c r="AX15" s="193"/>
      <c r="AY15" s="193">
        <v>1</v>
      </c>
      <c r="AZ15" s="193"/>
      <c r="BA15" s="193">
        <v>2</v>
      </c>
      <c r="BB15" s="193">
        <v>2</v>
      </c>
      <c r="BC15" s="194"/>
      <c r="BD15" s="194"/>
      <c r="BE15" s="194"/>
      <c r="BF15" s="194"/>
      <c r="BG15" s="193">
        <v>1</v>
      </c>
      <c r="BH15" s="194">
        <v>1</v>
      </c>
      <c r="BI15" s="193"/>
      <c r="BJ15" s="193"/>
      <c r="BK15" s="193"/>
      <c r="BL15" s="193"/>
      <c r="BM15" s="193"/>
      <c r="BN15" s="193"/>
      <c r="BO15" s="193"/>
      <c r="BP15" s="193"/>
      <c r="BQ15" s="193"/>
      <c r="BR15" s="193"/>
      <c r="BS15" s="193">
        <v>1</v>
      </c>
      <c r="BT15" s="193">
        <v>1</v>
      </c>
      <c r="BU15" s="193">
        <v>1</v>
      </c>
      <c r="BV15" s="193">
        <v>2</v>
      </c>
      <c r="BW15" s="193">
        <v>1</v>
      </c>
      <c r="BX15" s="193">
        <v>2</v>
      </c>
      <c r="BY15" s="193">
        <v>2</v>
      </c>
      <c r="BZ15" s="193">
        <v>1</v>
      </c>
      <c r="CA15" s="193">
        <v>1</v>
      </c>
      <c r="CB15" s="193">
        <v>1</v>
      </c>
      <c r="CC15" s="193">
        <v>2</v>
      </c>
      <c r="CD15" s="195">
        <v>2</v>
      </c>
      <c r="CE15" s="195">
        <v>2</v>
      </c>
      <c r="CF15" s="196">
        <v>2</v>
      </c>
      <c r="CG15" s="190"/>
      <c r="CH15" s="190"/>
      <c r="DJ15" s="131"/>
    </row>
    <row r="16" spans="1:114" ht="15" customHeight="1" x14ac:dyDescent="0.2">
      <c r="B16" s="191"/>
      <c r="C16" s="191"/>
      <c r="D16" s="184"/>
      <c r="E16" s="183"/>
      <c r="F16" s="183"/>
      <c r="G16" s="183"/>
      <c r="H16" s="183"/>
      <c r="I16" s="183"/>
      <c r="J16" s="183"/>
      <c r="K16" s="183"/>
      <c r="L16" s="183"/>
      <c r="M16" s="183"/>
      <c r="N16" s="183"/>
      <c r="O16" s="183"/>
      <c r="P16" s="183"/>
      <c r="Q16" s="183"/>
      <c r="R16" s="183"/>
      <c r="S16" s="183"/>
      <c r="T16" s="183"/>
      <c r="U16" s="183"/>
      <c r="V16" s="183"/>
      <c r="W16" s="183"/>
      <c r="X16" s="721" t="s">
        <v>192</v>
      </c>
      <c r="Y16" s="722"/>
      <c r="Z16" s="722"/>
      <c r="AA16" s="722"/>
      <c r="AB16" s="722"/>
      <c r="AC16" s="722"/>
      <c r="AD16" s="722"/>
      <c r="AE16" s="722"/>
      <c r="AF16" s="722"/>
      <c r="AG16" s="197"/>
      <c r="AH16" s="198">
        <v>1</v>
      </c>
      <c r="AI16" s="198">
        <v>1</v>
      </c>
      <c r="AJ16" s="198">
        <v>1</v>
      </c>
      <c r="AK16" s="198"/>
      <c r="AL16" s="198"/>
      <c r="AM16" s="198"/>
      <c r="AN16" s="198"/>
      <c r="AO16" s="198"/>
      <c r="AP16" s="198"/>
      <c r="AQ16" s="198">
        <v>1</v>
      </c>
      <c r="AR16" s="198">
        <v>1</v>
      </c>
      <c r="AS16" s="513"/>
      <c r="AT16" s="513"/>
      <c r="AU16" s="513"/>
      <c r="AV16" s="513"/>
      <c r="AW16" s="514"/>
      <c r="AX16" s="513"/>
      <c r="AY16" s="513">
        <v>1</v>
      </c>
      <c r="AZ16" s="513"/>
      <c r="BA16" s="513">
        <v>2</v>
      </c>
      <c r="BB16" s="513">
        <v>2</v>
      </c>
      <c r="BC16" s="199"/>
      <c r="BD16" s="199"/>
      <c r="BE16" s="199"/>
      <c r="BF16" s="199"/>
      <c r="BG16" s="515"/>
      <c r="BH16" s="199"/>
      <c r="BI16" s="198"/>
      <c r="BJ16" s="198"/>
      <c r="BK16" s="198"/>
      <c r="BL16" s="198"/>
      <c r="BM16" s="198"/>
      <c r="BN16" s="198"/>
      <c r="BO16" s="198"/>
      <c r="BP16" s="198"/>
      <c r="BQ16" s="198"/>
      <c r="BR16" s="198"/>
      <c r="BS16" s="198">
        <v>1</v>
      </c>
      <c r="BT16" s="198"/>
      <c r="BU16" s="198"/>
      <c r="BV16" s="198"/>
      <c r="BW16" s="198"/>
      <c r="BX16" s="198"/>
      <c r="BY16" s="198"/>
      <c r="BZ16" s="198">
        <v>1</v>
      </c>
      <c r="CA16" s="198">
        <v>1</v>
      </c>
      <c r="CB16" s="198">
        <v>1</v>
      </c>
      <c r="CC16" s="198">
        <v>2</v>
      </c>
      <c r="CD16" s="200">
        <v>2</v>
      </c>
      <c r="CE16" s="200"/>
      <c r="CF16" s="629"/>
      <c r="CG16" s="190"/>
      <c r="CH16" s="190"/>
      <c r="DJ16" s="131"/>
    </row>
    <row r="17" spans="2:114" ht="15" customHeight="1" x14ac:dyDescent="0.2">
      <c r="B17" s="191"/>
      <c r="C17" s="191"/>
      <c r="D17" s="184"/>
      <c r="E17" s="183"/>
      <c r="F17" s="183"/>
      <c r="G17" s="183"/>
      <c r="H17" s="183"/>
      <c r="I17" s="183"/>
      <c r="J17" s="183"/>
      <c r="K17" s="183"/>
      <c r="L17" s="183"/>
      <c r="M17" s="183"/>
      <c r="N17" s="183"/>
      <c r="O17" s="183"/>
      <c r="P17" s="183"/>
      <c r="Q17" s="183"/>
      <c r="R17" s="183"/>
      <c r="S17" s="183"/>
      <c r="T17" s="183"/>
      <c r="U17" s="183"/>
      <c r="V17" s="183"/>
      <c r="W17" s="183"/>
      <c r="X17" s="721" t="s">
        <v>193</v>
      </c>
      <c r="Y17" s="722"/>
      <c r="Z17" s="722"/>
      <c r="AA17" s="722"/>
      <c r="AB17" s="722"/>
      <c r="AC17" s="722"/>
      <c r="AD17" s="722"/>
      <c r="AE17" s="722"/>
      <c r="AF17" s="734"/>
      <c r="AG17" s="630"/>
      <c r="AH17" s="513">
        <v>1</v>
      </c>
      <c r="AI17" s="513">
        <v>1</v>
      </c>
      <c r="AJ17" s="513">
        <v>1</v>
      </c>
      <c r="AK17" s="513">
        <v>1</v>
      </c>
      <c r="AL17" s="513">
        <v>1</v>
      </c>
      <c r="AM17" s="513"/>
      <c r="AN17" s="513"/>
      <c r="AO17" s="513"/>
      <c r="AP17" s="513"/>
      <c r="AQ17" s="513">
        <v>1</v>
      </c>
      <c r="AR17" s="513">
        <v>1</v>
      </c>
      <c r="AS17" s="513">
        <v>1</v>
      </c>
      <c r="AT17" s="513">
        <v>1</v>
      </c>
      <c r="AU17" s="513">
        <v>1</v>
      </c>
      <c r="AV17" s="513">
        <v>1</v>
      </c>
      <c r="AW17" s="513"/>
      <c r="AX17" s="513"/>
      <c r="AY17" s="513">
        <v>1</v>
      </c>
      <c r="AZ17" s="513"/>
      <c r="BA17" s="513">
        <v>2</v>
      </c>
      <c r="BB17" s="513">
        <v>2</v>
      </c>
      <c r="BC17" s="515">
        <v>1</v>
      </c>
      <c r="BD17" s="515">
        <v>1</v>
      </c>
      <c r="BE17" s="515">
        <v>1</v>
      </c>
      <c r="BF17" s="515">
        <v>1</v>
      </c>
      <c r="BG17" s="513"/>
      <c r="BH17" s="515"/>
      <c r="BI17" s="513"/>
      <c r="BJ17" s="513"/>
      <c r="BK17" s="513">
        <v>1</v>
      </c>
      <c r="BL17" s="513"/>
      <c r="BM17" s="513">
        <v>1</v>
      </c>
      <c r="BN17" s="513"/>
      <c r="BO17" s="513"/>
      <c r="BP17" s="513"/>
      <c r="BQ17" s="513"/>
      <c r="BR17" s="513"/>
      <c r="BS17" s="513">
        <v>1</v>
      </c>
      <c r="BT17" s="513"/>
      <c r="BU17" s="513">
        <v>1</v>
      </c>
      <c r="BV17" s="513">
        <v>2</v>
      </c>
      <c r="BW17" s="513">
        <v>1</v>
      </c>
      <c r="BX17" s="513">
        <v>2</v>
      </c>
      <c r="BY17" s="513">
        <v>2</v>
      </c>
      <c r="BZ17" s="513">
        <v>1</v>
      </c>
      <c r="CA17" s="513">
        <v>1</v>
      </c>
      <c r="CB17" s="513">
        <v>1</v>
      </c>
      <c r="CC17" s="513">
        <v>2</v>
      </c>
      <c r="CD17" s="516">
        <v>2</v>
      </c>
      <c r="CE17" s="516">
        <v>2</v>
      </c>
      <c r="CF17" s="629">
        <v>2</v>
      </c>
      <c r="CG17" s="190"/>
      <c r="CH17" s="190"/>
      <c r="DJ17" s="131"/>
    </row>
    <row r="18" spans="2:114" ht="15" customHeight="1" x14ac:dyDescent="0.2">
      <c r="B18" s="191"/>
      <c r="C18" s="191"/>
      <c r="D18" s="184"/>
      <c r="E18" s="183"/>
      <c r="F18" s="183"/>
      <c r="G18" s="183"/>
      <c r="H18" s="183"/>
      <c r="I18" s="183"/>
      <c r="J18" s="183"/>
      <c r="K18" s="183"/>
      <c r="L18" s="183"/>
      <c r="M18" s="183"/>
      <c r="N18" s="183"/>
      <c r="O18" s="183"/>
      <c r="P18" s="183"/>
      <c r="Q18" s="183"/>
      <c r="R18" s="183"/>
      <c r="S18" s="183"/>
      <c r="T18" s="183"/>
      <c r="U18" s="183"/>
      <c r="V18" s="183"/>
      <c r="W18" s="183"/>
      <c r="X18" s="721" t="s">
        <v>194</v>
      </c>
      <c r="Y18" s="722"/>
      <c r="Z18" s="722"/>
      <c r="AA18" s="722"/>
      <c r="AB18" s="722"/>
      <c r="AC18" s="722"/>
      <c r="AD18" s="722"/>
      <c r="AE18" s="722"/>
      <c r="AF18" s="722"/>
      <c r="AG18" s="517"/>
      <c r="AH18" s="514">
        <v>1</v>
      </c>
      <c r="AI18" s="514">
        <v>1</v>
      </c>
      <c r="AJ18" s="514">
        <v>1</v>
      </c>
      <c r="AK18" s="514">
        <v>1</v>
      </c>
      <c r="AL18" s="514">
        <v>1</v>
      </c>
      <c r="AM18" s="514"/>
      <c r="AN18" s="514"/>
      <c r="AO18" s="514"/>
      <c r="AP18" s="514"/>
      <c r="AQ18" s="514">
        <v>1</v>
      </c>
      <c r="AR18" s="514">
        <v>1</v>
      </c>
      <c r="AS18" s="513"/>
      <c r="AT18" s="513"/>
      <c r="AU18" s="513"/>
      <c r="AV18" s="513">
        <v>1</v>
      </c>
      <c r="AW18" s="514"/>
      <c r="AX18" s="513"/>
      <c r="AY18" s="513">
        <v>1</v>
      </c>
      <c r="AZ18" s="513"/>
      <c r="BA18" s="513">
        <v>2</v>
      </c>
      <c r="BB18" s="513">
        <v>2</v>
      </c>
      <c r="BC18" s="518">
        <v>1</v>
      </c>
      <c r="BD18" s="518">
        <v>1</v>
      </c>
      <c r="BE18" s="518">
        <v>1</v>
      </c>
      <c r="BF18" s="518">
        <v>1</v>
      </c>
      <c r="BG18" s="514"/>
      <c r="BH18" s="518"/>
      <c r="BI18" s="514"/>
      <c r="BJ18" s="514"/>
      <c r="BK18" s="514">
        <v>1</v>
      </c>
      <c r="BL18" s="514"/>
      <c r="BM18" s="514">
        <v>1</v>
      </c>
      <c r="BN18" s="514"/>
      <c r="BO18" s="514"/>
      <c r="BP18" s="514"/>
      <c r="BQ18" s="514"/>
      <c r="BR18" s="514"/>
      <c r="BS18" s="514">
        <v>1</v>
      </c>
      <c r="BT18" s="514"/>
      <c r="BU18" s="514"/>
      <c r="BV18" s="514"/>
      <c r="BW18" s="514"/>
      <c r="BX18" s="514"/>
      <c r="BY18" s="514"/>
      <c r="BZ18" s="514">
        <v>1</v>
      </c>
      <c r="CA18" s="514">
        <v>1</v>
      </c>
      <c r="CB18" s="514">
        <v>1</v>
      </c>
      <c r="CC18" s="514">
        <v>2</v>
      </c>
      <c r="CD18" s="519">
        <v>2</v>
      </c>
      <c r="CE18" s="519"/>
      <c r="CF18" s="629"/>
      <c r="CG18" s="190"/>
      <c r="CH18" s="190"/>
      <c r="CI18" s="708" t="s">
        <v>195</v>
      </c>
      <c r="CJ18" s="709"/>
      <c r="CK18" s="709"/>
      <c r="CL18" s="709"/>
      <c r="CM18" s="709"/>
      <c r="CN18" s="709"/>
      <c r="CO18" s="709"/>
      <c r="CP18" s="709"/>
      <c r="CQ18" s="709"/>
      <c r="CR18" s="709"/>
      <c r="CS18" s="709"/>
      <c r="CT18" s="710"/>
      <c r="CU18" s="131"/>
      <c r="CV18" s="731" t="s">
        <v>196</v>
      </c>
      <c r="CW18" s="732"/>
      <c r="CX18" s="732"/>
      <c r="CY18" s="732"/>
      <c r="CZ18" s="732"/>
      <c r="DA18" s="732"/>
      <c r="DB18" s="732"/>
      <c r="DC18" s="732"/>
      <c r="DD18" s="732"/>
      <c r="DE18" s="732"/>
      <c r="DF18" s="732"/>
      <c r="DG18" s="732"/>
      <c r="DH18" s="732"/>
      <c r="DI18" s="733"/>
      <c r="DJ18" s="131"/>
    </row>
    <row r="19" spans="2:114" ht="15" customHeight="1" thickBot="1" x14ac:dyDescent="0.25">
      <c r="B19" s="191"/>
      <c r="C19" s="191"/>
      <c r="D19" s="184"/>
      <c r="E19" s="183"/>
      <c r="F19" s="183"/>
      <c r="G19" s="183"/>
      <c r="H19" s="183"/>
      <c r="I19" s="183"/>
      <c r="J19" s="183"/>
      <c r="K19" s="183"/>
      <c r="L19" s="183"/>
      <c r="M19" s="183"/>
      <c r="N19" s="183"/>
      <c r="O19" s="183"/>
      <c r="P19" s="183"/>
      <c r="Q19" s="183"/>
      <c r="R19" s="183"/>
      <c r="S19" s="183"/>
      <c r="T19" s="183"/>
      <c r="U19" s="183"/>
      <c r="V19" s="183"/>
      <c r="W19" s="183"/>
      <c r="X19" s="715" t="s">
        <v>197</v>
      </c>
      <c r="Y19" s="716"/>
      <c r="Z19" s="716"/>
      <c r="AA19" s="716"/>
      <c r="AB19" s="716"/>
      <c r="AC19" s="716"/>
      <c r="AD19" s="716"/>
      <c r="AE19" s="716"/>
      <c r="AF19" s="716"/>
      <c r="AG19" s="201">
        <v>0</v>
      </c>
      <c r="AH19" s="202">
        <v>2</v>
      </c>
      <c r="AI19" s="202">
        <v>2</v>
      </c>
      <c r="AJ19" s="202">
        <v>2</v>
      </c>
      <c r="AK19" s="202">
        <v>3</v>
      </c>
      <c r="AL19" s="202">
        <v>3</v>
      </c>
      <c r="AM19" s="202">
        <v>3</v>
      </c>
      <c r="AN19" s="202">
        <v>3</v>
      </c>
      <c r="AO19" s="202">
        <v>3</v>
      </c>
      <c r="AP19" s="202">
        <v>3</v>
      </c>
      <c r="AQ19" s="202">
        <v>3</v>
      </c>
      <c r="AR19" s="202">
        <v>3</v>
      </c>
      <c r="AS19" s="202">
        <v>2</v>
      </c>
      <c r="AT19" s="202">
        <v>2</v>
      </c>
      <c r="AU19" s="202">
        <v>3</v>
      </c>
      <c r="AV19" s="202">
        <v>3</v>
      </c>
      <c r="AW19" s="202">
        <v>0</v>
      </c>
      <c r="AX19" s="202">
        <v>0</v>
      </c>
      <c r="AY19" s="202">
        <v>2</v>
      </c>
      <c r="AZ19" s="202">
        <v>0</v>
      </c>
      <c r="BA19" s="202">
        <v>2</v>
      </c>
      <c r="BB19" s="202">
        <v>2</v>
      </c>
      <c r="BC19" s="211">
        <v>2</v>
      </c>
      <c r="BD19" s="211">
        <v>2.5</v>
      </c>
      <c r="BE19" s="211">
        <v>2</v>
      </c>
      <c r="BF19" s="211">
        <v>2.5</v>
      </c>
      <c r="BG19" s="202">
        <v>3</v>
      </c>
      <c r="BH19" s="211">
        <v>3</v>
      </c>
      <c r="BI19" s="202">
        <v>0</v>
      </c>
      <c r="BJ19" s="202">
        <v>0</v>
      </c>
      <c r="BK19" s="202">
        <v>3</v>
      </c>
      <c r="BL19" s="202">
        <v>0</v>
      </c>
      <c r="BM19" s="202">
        <v>3</v>
      </c>
      <c r="BN19" s="202">
        <v>0</v>
      </c>
      <c r="BO19" s="202">
        <v>0</v>
      </c>
      <c r="BP19" s="202">
        <v>0</v>
      </c>
      <c r="BQ19" s="202">
        <v>0</v>
      </c>
      <c r="BR19" s="202">
        <v>0</v>
      </c>
      <c r="BS19" s="202">
        <v>3</v>
      </c>
      <c r="BT19" s="202">
        <v>3</v>
      </c>
      <c r="BU19" s="202">
        <v>3</v>
      </c>
      <c r="BV19" s="202">
        <v>2</v>
      </c>
      <c r="BW19" s="202">
        <v>2</v>
      </c>
      <c r="BX19" s="202">
        <v>3</v>
      </c>
      <c r="BY19" s="202">
        <v>3</v>
      </c>
      <c r="BZ19" s="202">
        <v>2</v>
      </c>
      <c r="CA19" s="202">
        <v>2</v>
      </c>
      <c r="CB19" s="202">
        <v>2</v>
      </c>
      <c r="CC19" s="202">
        <v>2</v>
      </c>
      <c r="CD19" s="631">
        <v>2</v>
      </c>
      <c r="CE19" s="631">
        <v>3</v>
      </c>
      <c r="CF19" s="203">
        <v>3</v>
      </c>
      <c r="CG19" s="190"/>
      <c r="CH19" s="190"/>
      <c r="CI19" s="708" t="s">
        <v>198</v>
      </c>
      <c r="CJ19" s="709"/>
      <c r="CK19" s="709"/>
      <c r="CL19" s="709"/>
      <c r="CM19" s="709"/>
      <c r="CN19" s="709"/>
      <c r="CO19" s="709"/>
      <c r="CP19" s="710"/>
      <c r="CQ19" s="204" t="s">
        <v>199</v>
      </c>
      <c r="CR19" s="204" t="s">
        <v>200</v>
      </c>
      <c r="CS19" s="204" t="s">
        <v>201</v>
      </c>
      <c r="CT19" s="204" t="s">
        <v>202</v>
      </c>
      <c r="CU19" s="131"/>
      <c r="CV19" s="731" t="s">
        <v>203</v>
      </c>
      <c r="CW19" s="732"/>
      <c r="CX19" s="732"/>
      <c r="CY19" s="732"/>
      <c r="CZ19" s="732"/>
      <c r="DA19" s="733"/>
      <c r="DB19" s="731" t="s">
        <v>204</v>
      </c>
      <c r="DC19" s="732"/>
      <c r="DD19" s="732"/>
      <c r="DE19" s="732"/>
      <c r="DF19" s="732"/>
      <c r="DG19" s="732"/>
      <c r="DH19" s="732"/>
      <c r="DI19" s="733"/>
      <c r="DJ19" s="131"/>
    </row>
    <row r="20" spans="2:114" ht="15" customHeight="1" x14ac:dyDescent="0.2">
      <c r="B20" s="191"/>
      <c r="C20" s="191"/>
      <c r="D20" s="184"/>
      <c r="E20" s="183"/>
      <c r="F20" s="183"/>
      <c r="G20" s="183"/>
      <c r="H20" s="183"/>
      <c r="I20" s="183"/>
      <c r="J20" s="183"/>
      <c r="K20" s="183"/>
      <c r="L20" s="183"/>
      <c r="M20" s="183"/>
      <c r="N20" s="183"/>
      <c r="O20" s="183"/>
      <c r="P20" s="183"/>
      <c r="Q20" s="183"/>
      <c r="R20" s="183"/>
      <c r="S20" s="183"/>
      <c r="T20" s="183"/>
      <c r="U20" s="183"/>
      <c r="V20" s="183"/>
      <c r="W20" s="183"/>
      <c r="X20" s="725" t="s">
        <v>205</v>
      </c>
      <c r="Y20" s="726"/>
      <c r="Z20" s="726"/>
      <c r="AA20" s="726"/>
      <c r="AB20" s="726"/>
      <c r="AC20" s="726"/>
      <c r="AD20" s="726"/>
      <c r="AE20" s="726"/>
      <c r="AF20" s="726"/>
      <c r="AG20" s="192">
        <v>1</v>
      </c>
      <c r="AH20" s="193"/>
      <c r="AI20" s="193"/>
      <c r="AJ20" s="193"/>
      <c r="AK20" s="193"/>
      <c r="AL20" s="193"/>
      <c r="AM20" s="193"/>
      <c r="AN20" s="193"/>
      <c r="AO20" s="193"/>
      <c r="AP20" s="193"/>
      <c r="AQ20" s="193"/>
      <c r="AR20" s="193"/>
      <c r="AS20" s="193"/>
      <c r="AT20" s="193"/>
      <c r="AU20" s="193"/>
      <c r="AV20" s="193">
        <v>1</v>
      </c>
      <c r="AW20" s="193">
        <v>1</v>
      </c>
      <c r="AX20" s="193">
        <v>3</v>
      </c>
      <c r="AY20" s="193"/>
      <c r="AZ20" s="193"/>
      <c r="BA20" s="193"/>
      <c r="BB20" s="193"/>
      <c r="BC20" s="194"/>
      <c r="BD20" s="194"/>
      <c r="BE20" s="194"/>
      <c r="BF20" s="194"/>
      <c r="BG20" s="193"/>
      <c r="BH20" s="194"/>
      <c r="BI20" s="193">
        <v>2</v>
      </c>
      <c r="BJ20" s="193">
        <v>2</v>
      </c>
      <c r="BK20" s="193">
        <v>1</v>
      </c>
      <c r="BL20" s="193">
        <v>1</v>
      </c>
      <c r="BM20" s="193">
        <v>1</v>
      </c>
      <c r="BN20" s="193">
        <v>1</v>
      </c>
      <c r="BO20" s="193">
        <v>1</v>
      </c>
      <c r="BP20" s="193">
        <v>1</v>
      </c>
      <c r="BQ20" s="193">
        <v>1</v>
      </c>
      <c r="BR20" s="193">
        <v>1</v>
      </c>
      <c r="BS20" s="193"/>
      <c r="BT20" s="193"/>
      <c r="BU20" s="193"/>
      <c r="BV20" s="193"/>
      <c r="BW20" s="193"/>
      <c r="BX20" s="193"/>
      <c r="BY20" s="193"/>
      <c r="BZ20" s="193"/>
      <c r="CA20" s="193"/>
      <c r="CB20" s="193"/>
      <c r="CC20" s="193"/>
      <c r="CD20" s="195"/>
      <c r="CE20" s="195"/>
      <c r="CF20" s="196"/>
      <c r="CG20" s="190"/>
      <c r="CH20" s="190"/>
      <c r="CI20" s="712" t="s">
        <v>206</v>
      </c>
      <c r="CJ20" s="713"/>
      <c r="CK20" s="713"/>
      <c r="CL20" s="713"/>
      <c r="CM20" s="713"/>
      <c r="CN20" s="713"/>
      <c r="CO20" s="713"/>
      <c r="CP20" s="714"/>
      <c r="CQ20" s="605" t="s">
        <v>207</v>
      </c>
      <c r="CR20" s="605" t="s">
        <v>208</v>
      </c>
      <c r="CS20" s="605" t="s">
        <v>207</v>
      </c>
      <c r="CT20" s="605" t="s">
        <v>209</v>
      </c>
      <c r="CU20" s="131"/>
      <c r="CV20" s="694" t="s">
        <v>210</v>
      </c>
      <c r="CW20" s="695"/>
      <c r="CX20" s="695"/>
      <c r="CY20" s="695"/>
      <c r="CZ20" s="695"/>
      <c r="DA20" s="696"/>
      <c r="DB20" s="694" t="s">
        <v>211</v>
      </c>
      <c r="DC20" s="695"/>
      <c r="DD20" s="695"/>
      <c r="DE20" s="695"/>
      <c r="DF20" s="695"/>
      <c r="DG20" s="695"/>
      <c r="DH20" s="695"/>
      <c r="DI20" s="696"/>
      <c r="DJ20" s="131"/>
    </row>
    <row r="21" spans="2:114" ht="15" customHeight="1" x14ac:dyDescent="0.2">
      <c r="B21" s="191"/>
      <c r="C21" s="191"/>
      <c r="D21" s="184"/>
      <c r="E21" s="183"/>
      <c r="F21" s="183"/>
      <c r="G21" s="183"/>
      <c r="H21" s="183"/>
      <c r="I21" s="183"/>
      <c r="J21" s="183"/>
      <c r="K21" s="183"/>
      <c r="L21" s="183"/>
      <c r="M21" s="183"/>
      <c r="N21" s="183"/>
      <c r="O21" s="183"/>
      <c r="P21" s="183"/>
      <c r="Q21" s="183"/>
      <c r="R21" s="183"/>
      <c r="S21" s="183"/>
      <c r="T21" s="183"/>
      <c r="U21" s="183"/>
      <c r="V21" s="183"/>
      <c r="W21" s="183"/>
      <c r="X21" s="721" t="s">
        <v>212</v>
      </c>
      <c r="Y21" s="722"/>
      <c r="Z21" s="722"/>
      <c r="AA21" s="722"/>
      <c r="AB21" s="722"/>
      <c r="AC21" s="722"/>
      <c r="AD21" s="722"/>
      <c r="AE21" s="722"/>
      <c r="AF21" s="722"/>
      <c r="AG21" s="197">
        <v>1</v>
      </c>
      <c r="AH21" s="198"/>
      <c r="AI21" s="198"/>
      <c r="AJ21" s="198"/>
      <c r="AK21" s="198"/>
      <c r="AL21" s="198"/>
      <c r="AM21" s="198"/>
      <c r="AN21" s="198"/>
      <c r="AO21" s="198"/>
      <c r="AP21" s="198"/>
      <c r="AQ21" s="198"/>
      <c r="AR21" s="198"/>
      <c r="AS21" s="198"/>
      <c r="AT21" s="198"/>
      <c r="AU21" s="198"/>
      <c r="AV21" s="198">
        <v>1</v>
      </c>
      <c r="AW21" s="198">
        <v>1</v>
      </c>
      <c r="AX21" s="198">
        <v>3</v>
      </c>
      <c r="AY21" s="198"/>
      <c r="AZ21" s="198"/>
      <c r="BA21" s="198"/>
      <c r="BB21" s="198"/>
      <c r="BC21" s="199"/>
      <c r="BD21" s="199"/>
      <c r="BE21" s="199"/>
      <c r="BF21" s="199"/>
      <c r="BG21" s="198"/>
      <c r="BH21" s="199"/>
      <c r="BI21" s="198">
        <v>2</v>
      </c>
      <c r="BJ21" s="198">
        <v>2</v>
      </c>
      <c r="BK21" s="198">
        <v>1</v>
      </c>
      <c r="BL21" s="198">
        <v>1</v>
      </c>
      <c r="BM21" s="198">
        <v>1</v>
      </c>
      <c r="BN21" s="198">
        <v>1</v>
      </c>
      <c r="BO21" s="198"/>
      <c r="BP21" s="198">
        <v>1</v>
      </c>
      <c r="BQ21" s="198">
        <v>1</v>
      </c>
      <c r="BR21" s="198">
        <v>1</v>
      </c>
      <c r="BS21" s="198"/>
      <c r="BT21" s="198"/>
      <c r="BU21" s="198"/>
      <c r="BV21" s="198"/>
      <c r="BW21" s="198"/>
      <c r="BX21" s="198"/>
      <c r="BY21" s="198"/>
      <c r="BZ21" s="198"/>
      <c r="CA21" s="198"/>
      <c r="CB21" s="198"/>
      <c r="CC21" s="198"/>
      <c r="CD21" s="200"/>
      <c r="CE21" s="200"/>
      <c r="CF21" s="205"/>
      <c r="CG21" s="190"/>
      <c r="CH21" s="190"/>
      <c r="CI21" s="712" t="s">
        <v>213</v>
      </c>
      <c r="CJ21" s="713"/>
      <c r="CK21" s="713"/>
      <c r="CL21" s="713"/>
      <c r="CM21" s="713"/>
      <c r="CN21" s="713"/>
      <c r="CO21" s="713"/>
      <c r="CP21" s="714"/>
      <c r="CQ21" s="605" t="s">
        <v>214</v>
      </c>
      <c r="CR21" s="605" t="s">
        <v>215</v>
      </c>
      <c r="CS21" s="605" t="s">
        <v>216</v>
      </c>
      <c r="CT21" s="605" t="s">
        <v>207</v>
      </c>
      <c r="CU21" s="131"/>
      <c r="CV21" s="688"/>
      <c r="CW21" s="689"/>
      <c r="CX21" s="689"/>
      <c r="CY21" s="689"/>
      <c r="CZ21" s="689"/>
      <c r="DA21" s="690"/>
      <c r="DB21" s="688" t="s">
        <v>217</v>
      </c>
      <c r="DC21" s="689"/>
      <c r="DD21" s="689"/>
      <c r="DE21" s="689"/>
      <c r="DF21" s="689"/>
      <c r="DG21" s="689"/>
      <c r="DH21" s="689"/>
      <c r="DI21" s="690"/>
      <c r="DJ21" s="131"/>
    </row>
    <row r="22" spans="2:114" ht="15" customHeight="1" x14ac:dyDescent="0.2">
      <c r="B22" s="191"/>
      <c r="C22" s="191"/>
      <c r="D22" s="184"/>
      <c r="E22" s="183"/>
      <c r="F22" s="183"/>
      <c r="G22" s="183"/>
      <c r="H22" s="183"/>
      <c r="I22" s="183"/>
      <c r="J22" s="183"/>
      <c r="K22" s="183"/>
      <c r="L22" s="183"/>
      <c r="M22" s="183"/>
      <c r="N22" s="183"/>
      <c r="O22" s="183"/>
      <c r="P22" s="183"/>
      <c r="Q22" s="183"/>
      <c r="R22" s="183"/>
      <c r="S22" s="183"/>
      <c r="T22" s="183"/>
      <c r="U22" s="183"/>
      <c r="V22" s="183"/>
      <c r="W22" s="183"/>
      <c r="X22" s="723" t="s">
        <v>218</v>
      </c>
      <c r="Y22" s="724"/>
      <c r="Z22" s="724"/>
      <c r="AA22" s="724"/>
      <c r="AB22" s="724"/>
      <c r="AC22" s="724"/>
      <c r="AD22" s="724"/>
      <c r="AE22" s="724"/>
      <c r="AF22" s="724"/>
      <c r="AG22" s="630"/>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5"/>
      <c r="BD22" s="515"/>
      <c r="BE22" s="515"/>
      <c r="BF22" s="515"/>
      <c r="BG22" s="513"/>
      <c r="BH22" s="515"/>
      <c r="BI22" s="513"/>
      <c r="BJ22" s="513"/>
      <c r="BK22" s="513"/>
      <c r="BL22" s="513"/>
      <c r="BM22" s="513"/>
      <c r="BN22" s="513"/>
      <c r="BO22" s="513"/>
      <c r="BP22" s="513">
        <v>1</v>
      </c>
      <c r="BQ22" s="513"/>
      <c r="BR22" s="513"/>
      <c r="BS22" s="513"/>
      <c r="BT22" s="513"/>
      <c r="BU22" s="513"/>
      <c r="BV22" s="513"/>
      <c r="BW22" s="513"/>
      <c r="BX22" s="513"/>
      <c r="BY22" s="513"/>
      <c r="BZ22" s="513"/>
      <c r="CA22" s="513"/>
      <c r="CB22" s="513"/>
      <c r="CC22" s="513"/>
      <c r="CD22" s="516"/>
      <c r="CE22" s="516"/>
      <c r="CF22" s="629"/>
      <c r="CG22" s="206"/>
      <c r="CH22" s="190"/>
      <c r="CI22" s="712" t="s">
        <v>219</v>
      </c>
      <c r="CJ22" s="713"/>
      <c r="CK22" s="713"/>
      <c r="CL22" s="713"/>
      <c r="CM22" s="713"/>
      <c r="CN22" s="713"/>
      <c r="CO22" s="713"/>
      <c r="CP22" s="714"/>
      <c r="CQ22" s="605" t="s">
        <v>207</v>
      </c>
      <c r="CR22" s="605" t="s">
        <v>208</v>
      </c>
      <c r="CS22" s="605" t="s">
        <v>207</v>
      </c>
      <c r="CT22" s="605" t="s">
        <v>207</v>
      </c>
      <c r="CU22" s="131"/>
      <c r="CV22" s="694" t="s">
        <v>220</v>
      </c>
      <c r="CW22" s="695"/>
      <c r="CX22" s="695"/>
      <c r="CY22" s="695"/>
      <c r="CZ22" s="695"/>
      <c r="DA22" s="696"/>
      <c r="DB22" s="694" t="s">
        <v>221</v>
      </c>
      <c r="DC22" s="695"/>
      <c r="DD22" s="695"/>
      <c r="DE22" s="695"/>
      <c r="DF22" s="695"/>
      <c r="DG22" s="695"/>
      <c r="DH22" s="695"/>
      <c r="DI22" s="696"/>
      <c r="DJ22" s="131"/>
    </row>
    <row r="23" spans="2:114" ht="15" customHeight="1" x14ac:dyDescent="0.2">
      <c r="B23" s="191"/>
      <c r="C23" s="183"/>
      <c r="D23" s="184"/>
      <c r="E23" s="183"/>
      <c r="F23" s="183"/>
      <c r="G23" s="183"/>
      <c r="H23" s="183"/>
      <c r="I23" s="183"/>
      <c r="J23" s="183"/>
      <c r="K23" s="183"/>
      <c r="L23" s="183"/>
      <c r="M23" s="183"/>
      <c r="N23" s="183"/>
      <c r="O23" s="183"/>
      <c r="P23" s="183"/>
      <c r="Q23" s="183"/>
      <c r="R23" s="183"/>
      <c r="S23" s="183"/>
      <c r="T23" s="183"/>
      <c r="U23" s="183"/>
      <c r="V23" s="183"/>
      <c r="W23" s="183"/>
      <c r="X23" s="721" t="s">
        <v>222</v>
      </c>
      <c r="Y23" s="722"/>
      <c r="Z23" s="722"/>
      <c r="AA23" s="722"/>
      <c r="AB23" s="722"/>
      <c r="AC23" s="722"/>
      <c r="AD23" s="722"/>
      <c r="AE23" s="722"/>
      <c r="AF23" s="722"/>
      <c r="AG23" s="517"/>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8"/>
      <c r="BD23" s="518"/>
      <c r="BE23" s="518"/>
      <c r="BF23" s="518"/>
      <c r="BG23" s="514"/>
      <c r="BH23" s="518"/>
      <c r="BI23" s="514"/>
      <c r="BJ23" s="514"/>
      <c r="BK23" s="514"/>
      <c r="BL23" s="514"/>
      <c r="BM23" s="514"/>
      <c r="BN23" s="514"/>
      <c r="BO23" s="514"/>
      <c r="BP23" s="514"/>
      <c r="BQ23" s="514"/>
      <c r="BR23" s="514"/>
      <c r="BS23" s="514"/>
      <c r="BT23" s="514"/>
      <c r="BU23" s="514"/>
      <c r="BV23" s="514"/>
      <c r="BW23" s="514"/>
      <c r="BX23" s="514"/>
      <c r="BY23" s="514"/>
      <c r="BZ23" s="514"/>
      <c r="CA23" s="514"/>
      <c r="CB23" s="514"/>
      <c r="CC23" s="514"/>
      <c r="CD23" s="519"/>
      <c r="CE23" s="519"/>
      <c r="CF23" s="520"/>
      <c r="CG23" s="206"/>
      <c r="CH23" s="190"/>
      <c r="CI23" s="712" t="s">
        <v>223</v>
      </c>
      <c r="CJ23" s="713"/>
      <c r="CK23" s="713"/>
      <c r="CL23" s="713"/>
      <c r="CM23" s="713"/>
      <c r="CN23" s="713"/>
      <c r="CO23" s="713"/>
      <c r="CP23" s="714"/>
      <c r="CQ23" s="605" t="s">
        <v>207</v>
      </c>
      <c r="CR23" s="605" t="s">
        <v>208</v>
      </c>
      <c r="CS23" s="605" t="s">
        <v>207</v>
      </c>
      <c r="CT23" s="605" t="s">
        <v>207</v>
      </c>
      <c r="CU23" s="131"/>
      <c r="CV23" s="688"/>
      <c r="CW23" s="689"/>
      <c r="CX23" s="689"/>
      <c r="CY23" s="689"/>
      <c r="CZ23" s="689"/>
      <c r="DA23" s="690"/>
      <c r="DB23" s="688" t="s">
        <v>224</v>
      </c>
      <c r="DC23" s="689"/>
      <c r="DD23" s="689"/>
      <c r="DE23" s="689"/>
      <c r="DF23" s="689"/>
      <c r="DG23" s="689"/>
      <c r="DH23" s="689"/>
      <c r="DI23" s="690"/>
      <c r="DJ23" s="131"/>
    </row>
    <row r="24" spans="2:114" ht="15" customHeight="1" thickBot="1" x14ac:dyDescent="0.25">
      <c r="B24" s="191"/>
      <c r="C24" s="191"/>
      <c r="D24" s="184"/>
      <c r="E24" s="183"/>
      <c r="F24" s="183"/>
      <c r="G24" s="183"/>
      <c r="H24" s="183"/>
      <c r="I24" s="183"/>
      <c r="J24" s="183"/>
      <c r="K24" s="183"/>
      <c r="L24" s="183"/>
      <c r="M24" s="183"/>
      <c r="N24" s="183"/>
      <c r="O24" s="183"/>
      <c r="P24" s="183"/>
      <c r="Q24" s="183"/>
      <c r="R24" s="183"/>
      <c r="S24" s="183"/>
      <c r="T24" s="183"/>
      <c r="U24" s="183"/>
      <c r="V24" s="183"/>
      <c r="W24" s="183"/>
      <c r="X24" s="715" t="s">
        <v>225</v>
      </c>
      <c r="Y24" s="716"/>
      <c r="Z24" s="716"/>
      <c r="AA24" s="716"/>
      <c r="AB24" s="716"/>
      <c r="AC24" s="716"/>
      <c r="AD24" s="716"/>
      <c r="AE24" s="716"/>
      <c r="AF24" s="716"/>
      <c r="AG24" s="201">
        <v>2</v>
      </c>
      <c r="AH24" s="202">
        <v>0</v>
      </c>
      <c r="AI24" s="202">
        <v>0</v>
      </c>
      <c r="AJ24" s="202">
        <v>0</v>
      </c>
      <c r="AK24" s="202">
        <v>0</v>
      </c>
      <c r="AL24" s="202">
        <v>0</v>
      </c>
      <c r="AM24" s="202">
        <v>0</v>
      </c>
      <c r="AN24" s="202">
        <v>0</v>
      </c>
      <c r="AO24" s="202">
        <v>0</v>
      </c>
      <c r="AP24" s="202">
        <v>0</v>
      </c>
      <c r="AQ24" s="202">
        <v>0</v>
      </c>
      <c r="AR24" s="202">
        <v>0</v>
      </c>
      <c r="AS24" s="202">
        <v>0</v>
      </c>
      <c r="AT24" s="202">
        <v>0</v>
      </c>
      <c r="AU24" s="202">
        <v>0</v>
      </c>
      <c r="AV24" s="202">
        <v>2</v>
      </c>
      <c r="AW24" s="202">
        <v>2</v>
      </c>
      <c r="AX24" s="202">
        <v>2</v>
      </c>
      <c r="AY24" s="202">
        <v>0</v>
      </c>
      <c r="AZ24" s="202">
        <v>0</v>
      </c>
      <c r="BA24" s="202">
        <v>0</v>
      </c>
      <c r="BB24" s="202">
        <v>0</v>
      </c>
      <c r="BC24" s="202">
        <v>0</v>
      </c>
      <c r="BD24" s="202">
        <v>0</v>
      </c>
      <c r="BE24" s="202">
        <v>0</v>
      </c>
      <c r="BF24" s="202">
        <v>0</v>
      </c>
      <c r="BG24" s="202">
        <v>0</v>
      </c>
      <c r="BH24" s="202">
        <v>0</v>
      </c>
      <c r="BI24" s="202">
        <v>2</v>
      </c>
      <c r="BJ24" s="202">
        <v>2</v>
      </c>
      <c r="BK24" s="202">
        <v>2</v>
      </c>
      <c r="BL24" s="202">
        <v>2</v>
      </c>
      <c r="BM24" s="202">
        <v>2</v>
      </c>
      <c r="BN24" s="202">
        <v>2</v>
      </c>
      <c r="BO24" s="202">
        <v>2</v>
      </c>
      <c r="BP24" s="202">
        <v>2</v>
      </c>
      <c r="BQ24" s="202">
        <v>2</v>
      </c>
      <c r="BR24" s="202">
        <v>2</v>
      </c>
      <c r="BS24" s="202">
        <v>0</v>
      </c>
      <c r="BT24" s="202">
        <v>0</v>
      </c>
      <c r="BU24" s="202">
        <v>0</v>
      </c>
      <c r="BV24" s="202">
        <v>0</v>
      </c>
      <c r="BW24" s="202">
        <v>0</v>
      </c>
      <c r="BX24" s="202">
        <v>0</v>
      </c>
      <c r="BY24" s="202">
        <v>0</v>
      </c>
      <c r="BZ24" s="202">
        <v>0</v>
      </c>
      <c r="CA24" s="202">
        <v>0</v>
      </c>
      <c r="CB24" s="202">
        <v>0</v>
      </c>
      <c r="CC24" s="202">
        <v>0</v>
      </c>
      <c r="CD24" s="631">
        <v>0</v>
      </c>
      <c r="CE24" s="631">
        <v>0</v>
      </c>
      <c r="CF24" s="203">
        <v>0</v>
      </c>
      <c r="CG24" s="206"/>
      <c r="CH24" s="190"/>
      <c r="CI24" s="712" t="s">
        <v>226</v>
      </c>
      <c r="CJ24" s="713"/>
      <c r="CK24" s="713"/>
      <c r="CL24" s="713"/>
      <c r="CM24" s="713"/>
      <c r="CN24" s="713"/>
      <c r="CO24" s="713"/>
      <c r="CP24" s="714"/>
      <c r="CQ24" s="605" t="s">
        <v>207</v>
      </c>
      <c r="CR24" s="605" t="s">
        <v>208</v>
      </c>
      <c r="CS24" s="605" t="s">
        <v>207</v>
      </c>
      <c r="CT24" s="605" t="s">
        <v>207</v>
      </c>
      <c r="CU24" s="131"/>
      <c r="CV24" s="697" t="s">
        <v>227</v>
      </c>
      <c r="CW24" s="698"/>
      <c r="CX24" s="698"/>
      <c r="CY24" s="698"/>
      <c r="CZ24" s="698"/>
      <c r="DA24" s="699"/>
      <c r="DB24" s="697" t="s">
        <v>228</v>
      </c>
      <c r="DC24" s="698"/>
      <c r="DD24" s="698"/>
      <c r="DE24" s="698"/>
      <c r="DF24" s="698"/>
      <c r="DG24" s="698"/>
      <c r="DH24" s="698"/>
      <c r="DI24" s="699"/>
      <c r="DJ24" s="131"/>
    </row>
    <row r="25" spans="2:114" ht="15" customHeight="1" x14ac:dyDescent="0.2">
      <c r="B25" s="191"/>
      <c r="C25" s="191"/>
      <c r="D25" s="606"/>
      <c r="E25" s="191"/>
      <c r="F25" s="191"/>
      <c r="G25" s="191"/>
      <c r="H25" s="191"/>
      <c r="I25" s="191"/>
      <c r="J25" s="191"/>
      <c r="K25" s="191"/>
      <c r="L25" s="191"/>
      <c r="M25" s="191"/>
      <c r="N25" s="191"/>
      <c r="O25" s="191"/>
      <c r="P25" s="191"/>
      <c r="Q25" s="191"/>
      <c r="R25" s="191"/>
      <c r="S25" s="191"/>
      <c r="T25" s="191"/>
      <c r="U25" s="191"/>
      <c r="V25" s="191"/>
      <c r="W25" s="191"/>
      <c r="X25" s="725" t="s">
        <v>229</v>
      </c>
      <c r="Y25" s="726"/>
      <c r="Z25" s="726"/>
      <c r="AA25" s="726"/>
      <c r="AB25" s="726"/>
      <c r="AC25" s="726"/>
      <c r="AD25" s="726"/>
      <c r="AE25" s="726"/>
      <c r="AF25" s="730"/>
      <c r="AG25" s="207">
        <f>AG19*(MAX(AG15:AG18)*30/AG14)</f>
        <v>0</v>
      </c>
      <c r="AH25" s="207">
        <f t="shared" ref="AH25:CF25" si="0">AH19*(MAX(AH15:AH18)*30/AH14)</f>
        <v>0.15151515151515152</v>
      </c>
      <c r="AI25" s="207">
        <f>AI19*(MAX(AI15:AI18)*30/AI14)</f>
        <v>0.16438356164383561</v>
      </c>
      <c r="AJ25" s="207">
        <f>AJ19*(MAX(AJ15:AJ18)*30/AJ14)</f>
        <v>0.16438356164383561</v>
      </c>
      <c r="AK25" s="207">
        <f t="shared" si="0"/>
        <v>0.22727272727272729</v>
      </c>
      <c r="AL25" s="207">
        <f t="shared" si="0"/>
        <v>0.22727272727272729</v>
      </c>
      <c r="AM25" s="207">
        <f t="shared" si="0"/>
        <v>0.5</v>
      </c>
      <c r="AN25" s="207">
        <f t="shared" si="0"/>
        <v>1</v>
      </c>
      <c r="AO25" s="207">
        <f t="shared" si="0"/>
        <v>0.24657534246575341</v>
      </c>
      <c r="AP25" s="207">
        <f t="shared" si="0"/>
        <v>1</v>
      </c>
      <c r="AQ25" s="207">
        <f t="shared" si="0"/>
        <v>1</v>
      </c>
      <c r="AR25" s="207">
        <f t="shared" si="0"/>
        <v>1</v>
      </c>
      <c r="AS25" s="207">
        <f t="shared" si="0"/>
        <v>0.33333333333333331</v>
      </c>
      <c r="AT25" s="207">
        <f t="shared" si="0"/>
        <v>0.66666666666666663</v>
      </c>
      <c r="AU25" s="207">
        <f t="shared" si="0"/>
        <v>0.24657534246575341</v>
      </c>
      <c r="AV25" s="207">
        <f t="shared" si="0"/>
        <v>0.24657534246575341</v>
      </c>
      <c r="AW25" s="207">
        <f t="shared" si="0"/>
        <v>0</v>
      </c>
      <c r="AX25" s="207">
        <f t="shared" si="0"/>
        <v>0</v>
      </c>
      <c r="AY25" s="207">
        <f t="shared" si="0"/>
        <v>0.66666666666666663</v>
      </c>
      <c r="AZ25" s="207">
        <f t="shared" si="0"/>
        <v>0</v>
      </c>
      <c r="BA25" s="207">
        <f t="shared" si="0"/>
        <v>0.32876712328767121</v>
      </c>
      <c r="BB25" s="207">
        <f t="shared" si="0"/>
        <v>1.3333333333333333</v>
      </c>
      <c r="BC25" s="207">
        <f t="shared" si="0"/>
        <v>0.16438356164383561</v>
      </c>
      <c r="BD25" s="207">
        <f t="shared" si="0"/>
        <v>0.83333333333333326</v>
      </c>
      <c r="BE25" s="207">
        <f t="shared" si="0"/>
        <v>0.16438356164383561</v>
      </c>
      <c r="BF25" s="207">
        <f t="shared" si="0"/>
        <v>0.83333333333333326</v>
      </c>
      <c r="BG25" s="207">
        <f t="shared" si="0"/>
        <v>0.125</v>
      </c>
      <c r="BH25" s="207">
        <f t="shared" si="0"/>
        <v>1</v>
      </c>
      <c r="BI25" s="207">
        <f t="shared" si="0"/>
        <v>0</v>
      </c>
      <c r="BJ25" s="207">
        <f t="shared" si="0"/>
        <v>0</v>
      </c>
      <c r="BK25" s="207">
        <f t="shared" si="0"/>
        <v>1</v>
      </c>
      <c r="BL25" s="207">
        <f t="shared" si="0"/>
        <v>0</v>
      </c>
      <c r="BM25" s="207">
        <f t="shared" si="0"/>
        <v>0.33333333333333331</v>
      </c>
      <c r="BN25" s="207">
        <f t="shared" si="0"/>
        <v>0</v>
      </c>
      <c r="BO25" s="207">
        <f t="shared" si="0"/>
        <v>0</v>
      </c>
      <c r="BP25" s="207">
        <f t="shared" si="0"/>
        <v>0</v>
      </c>
      <c r="BQ25" s="207">
        <f t="shared" si="0"/>
        <v>0</v>
      </c>
      <c r="BR25" s="207">
        <f t="shared" si="0"/>
        <v>0</v>
      </c>
      <c r="BS25" s="207">
        <f t="shared" si="0"/>
        <v>1</v>
      </c>
      <c r="BT25" s="207">
        <f t="shared" si="0"/>
        <v>1</v>
      </c>
      <c r="BU25" s="207">
        <f t="shared" si="0"/>
        <v>0.24657534246575341</v>
      </c>
      <c r="BV25" s="207">
        <f t="shared" si="0"/>
        <v>0.66666666666666663</v>
      </c>
      <c r="BW25" s="207">
        <f t="shared" si="0"/>
        <v>0.66666666666666663</v>
      </c>
      <c r="BX25" s="207">
        <f t="shared" si="0"/>
        <v>0.49315068493150682</v>
      </c>
      <c r="BY25" s="207">
        <f t="shared" si="0"/>
        <v>0.33333333333333331</v>
      </c>
      <c r="BZ25" s="207">
        <f t="shared" si="0"/>
        <v>0.22222222222222221</v>
      </c>
      <c r="CA25" s="207">
        <f t="shared" si="0"/>
        <v>0.22222222222222221</v>
      </c>
      <c r="CB25" s="207">
        <f t="shared" si="0"/>
        <v>0.22222222222222221</v>
      </c>
      <c r="CC25" s="207">
        <f t="shared" si="0"/>
        <v>0.32876712328767121</v>
      </c>
      <c r="CD25" s="207">
        <f t="shared" si="0"/>
        <v>0.44444444444444442</v>
      </c>
      <c r="CE25" s="207">
        <f t="shared" si="0"/>
        <v>0.49315068493150682</v>
      </c>
      <c r="CF25" s="208">
        <f t="shared" si="0"/>
        <v>0.33333333333333331</v>
      </c>
      <c r="CG25" s="209">
        <f>SUM(AG25:CF25)</f>
        <v>20.629842950048431</v>
      </c>
      <c r="CH25" s="190"/>
      <c r="CI25" s="712" t="s">
        <v>230</v>
      </c>
      <c r="CJ25" s="713"/>
      <c r="CK25" s="713"/>
      <c r="CL25" s="713"/>
      <c r="CM25" s="713"/>
      <c r="CN25" s="713"/>
      <c r="CO25" s="713"/>
      <c r="CP25" s="714"/>
      <c r="CQ25" s="605" t="s">
        <v>207</v>
      </c>
      <c r="CR25" s="605" t="s">
        <v>208</v>
      </c>
      <c r="CS25" s="605" t="s">
        <v>207</v>
      </c>
      <c r="CT25" s="605" t="s">
        <v>207</v>
      </c>
      <c r="CU25" s="131"/>
      <c r="CV25" s="703"/>
      <c r="CW25" s="704"/>
      <c r="CX25" s="704"/>
      <c r="CY25" s="704"/>
      <c r="CZ25" s="704"/>
      <c r="DA25" s="705"/>
      <c r="DB25" s="703" t="s">
        <v>231</v>
      </c>
      <c r="DC25" s="704"/>
      <c r="DD25" s="704"/>
      <c r="DE25" s="704"/>
      <c r="DF25" s="704"/>
      <c r="DG25" s="704"/>
      <c r="DH25" s="704"/>
      <c r="DI25" s="705"/>
      <c r="DJ25" s="131"/>
    </row>
    <row r="26" spans="2:114" ht="15" customHeight="1" thickBot="1" x14ac:dyDescent="0.25">
      <c r="B26" s="210"/>
      <c r="C26" s="210"/>
      <c r="D26" s="606"/>
      <c r="E26" s="191"/>
      <c r="F26" s="191"/>
      <c r="G26" s="191"/>
      <c r="H26" s="191"/>
      <c r="I26" s="191"/>
      <c r="J26" s="191"/>
      <c r="K26" s="191"/>
      <c r="L26" s="191"/>
      <c r="M26" s="191"/>
      <c r="N26" s="191"/>
      <c r="O26" s="191"/>
      <c r="P26" s="191"/>
      <c r="Q26" s="191"/>
      <c r="R26" s="191"/>
      <c r="S26" s="191"/>
      <c r="T26" s="191"/>
      <c r="U26" s="191"/>
      <c r="V26" s="191"/>
      <c r="W26" s="191"/>
      <c r="X26" s="715" t="s">
        <v>232</v>
      </c>
      <c r="Y26" s="716"/>
      <c r="Z26" s="716"/>
      <c r="AA26" s="716"/>
      <c r="AB26" s="716"/>
      <c r="AC26" s="716"/>
      <c r="AD26" s="716"/>
      <c r="AE26" s="716"/>
      <c r="AF26" s="717"/>
      <c r="AG26" s="211">
        <f t="shared" ref="AG26:AH26" si="1">AG24*(MAX(AG20:AG23)*30/AG14)</f>
        <v>0.15151515151515152</v>
      </c>
      <c r="AH26" s="211">
        <f t="shared" si="1"/>
        <v>0</v>
      </c>
      <c r="AI26" s="211">
        <f>AI24*(MAX(AI20:AI23)*30/AI14)</f>
        <v>0</v>
      </c>
      <c r="AJ26" s="211">
        <f>AJ24*(MAX(AJ20:AJ23)*30/AJ14)</f>
        <v>0</v>
      </c>
      <c r="AK26" s="211">
        <f t="shared" ref="AK26:CF26" si="2">AK24*(MAX(AK20:AK23)*30/AK14)</f>
        <v>0</v>
      </c>
      <c r="AL26" s="211">
        <f t="shared" si="2"/>
        <v>0</v>
      </c>
      <c r="AM26" s="211">
        <f t="shared" si="2"/>
        <v>0</v>
      </c>
      <c r="AN26" s="211">
        <f t="shared" si="2"/>
        <v>0</v>
      </c>
      <c r="AO26" s="211">
        <f t="shared" si="2"/>
        <v>0</v>
      </c>
      <c r="AP26" s="211">
        <f t="shared" si="2"/>
        <v>0</v>
      </c>
      <c r="AQ26" s="211">
        <f t="shared" si="2"/>
        <v>0</v>
      </c>
      <c r="AR26" s="211">
        <f t="shared" si="2"/>
        <v>0</v>
      </c>
      <c r="AS26" s="211">
        <f t="shared" si="2"/>
        <v>0</v>
      </c>
      <c r="AT26" s="211">
        <f t="shared" si="2"/>
        <v>0</v>
      </c>
      <c r="AU26" s="211">
        <f t="shared" si="2"/>
        <v>0</v>
      </c>
      <c r="AV26" s="211">
        <f t="shared" si="2"/>
        <v>0.16438356164383561</v>
      </c>
      <c r="AW26" s="211">
        <f t="shared" si="2"/>
        <v>0.15151515151515152</v>
      </c>
      <c r="AX26" s="211">
        <f t="shared" si="2"/>
        <v>1</v>
      </c>
      <c r="AY26" s="211">
        <f t="shared" si="2"/>
        <v>0</v>
      </c>
      <c r="AZ26" s="211">
        <f t="shared" si="2"/>
        <v>0</v>
      </c>
      <c r="BA26" s="211">
        <f t="shared" si="2"/>
        <v>0</v>
      </c>
      <c r="BB26" s="211">
        <f t="shared" si="2"/>
        <v>0</v>
      </c>
      <c r="BC26" s="211">
        <f t="shared" si="2"/>
        <v>0</v>
      </c>
      <c r="BD26" s="211">
        <f t="shared" si="2"/>
        <v>0</v>
      </c>
      <c r="BE26" s="211">
        <f t="shared" si="2"/>
        <v>0</v>
      </c>
      <c r="BF26" s="211">
        <f t="shared" si="2"/>
        <v>0</v>
      </c>
      <c r="BG26" s="211">
        <f t="shared" si="2"/>
        <v>0</v>
      </c>
      <c r="BH26" s="211">
        <f t="shared" si="2"/>
        <v>0</v>
      </c>
      <c r="BI26" s="211">
        <f t="shared" si="2"/>
        <v>1.3333333333333333</v>
      </c>
      <c r="BJ26" s="211">
        <f t="shared" si="2"/>
        <v>0.44444444444444442</v>
      </c>
      <c r="BK26" s="211">
        <f t="shared" si="2"/>
        <v>0.66666666666666663</v>
      </c>
      <c r="BL26" s="211">
        <f t="shared" si="2"/>
        <v>0.22222222222222221</v>
      </c>
      <c r="BM26" s="211">
        <f t="shared" si="2"/>
        <v>0.22222222222222221</v>
      </c>
      <c r="BN26" s="211">
        <f t="shared" si="2"/>
        <v>0.22222222222222221</v>
      </c>
      <c r="BO26" s="211">
        <f t="shared" si="2"/>
        <v>0.22222222222222221</v>
      </c>
      <c r="BP26" s="211">
        <f t="shared" si="2"/>
        <v>0.22222222222222221</v>
      </c>
      <c r="BQ26" s="211">
        <f t="shared" si="2"/>
        <v>1</v>
      </c>
      <c r="BR26" s="211">
        <f t="shared" si="2"/>
        <v>1.3333333333333333</v>
      </c>
      <c r="BS26" s="211">
        <f t="shared" si="2"/>
        <v>0</v>
      </c>
      <c r="BT26" s="211">
        <f t="shared" si="2"/>
        <v>0</v>
      </c>
      <c r="BU26" s="211">
        <f t="shared" si="2"/>
        <v>0</v>
      </c>
      <c r="BV26" s="211">
        <f t="shared" si="2"/>
        <v>0</v>
      </c>
      <c r="BW26" s="211">
        <f t="shared" si="2"/>
        <v>0</v>
      </c>
      <c r="BX26" s="211">
        <f t="shared" si="2"/>
        <v>0</v>
      </c>
      <c r="BY26" s="211">
        <f t="shared" si="2"/>
        <v>0</v>
      </c>
      <c r="BZ26" s="211">
        <f t="shared" si="2"/>
        <v>0</v>
      </c>
      <c r="CA26" s="211">
        <f t="shared" si="2"/>
        <v>0</v>
      </c>
      <c r="CB26" s="211">
        <f t="shared" si="2"/>
        <v>0</v>
      </c>
      <c r="CC26" s="211">
        <f t="shared" si="2"/>
        <v>0</v>
      </c>
      <c r="CD26" s="211">
        <f t="shared" si="2"/>
        <v>0</v>
      </c>
      <c r="CE26" s="211">
        <f t="shared" si="2"/>
        <v>0</v>
      </c>
      <c r="CF26" s="212">
        <f t="shared" si="2"/>
        <v>0</v>
      </c>
      <c r="CG26" s="213">
        <f>SUM(AG26:CF26)</f>
        <v>7.3563027535630274</v>
      </c>
      <c r="CH26" s="190"/>
      <c r="CI26" s="712" t="s">
        <v>233</v>
      </c>
      <c r="CJ26" s="713"/>
      <c r="CK26" s="713"/>
      <c r="CL26" s="713"/>
      <c r="CM26" s="713"/>
      <c r="CN26" s="713"/>
      <c r="CO26" s="713"/>
      <c r="CP26" s="714"/>
      <c r="CQ26" s="605" t="s">
        <v>207</v>
      </c>
      <c r="CR26" s="605" t="s">
        <v>208</v>
      </c>
      <c r="CS26" s="605" t="s">
        <v>207</v>
      </c>
      <c r="CT26" s="605" t="s">
        <v>209</v>
      </c>
      <c r="CU26" s="131"/>
      <c r="CV26" s="706" t="s">
        <v>234</v>
      </c>
      <c r="CW26" s="706"/>
      <c r="CX26" s="706"/>
      <c r="CY26" s="706"/>
      <c r="CZ26" s="706"/>
      <c r="DA26" s="706"/>
      <c r="DB26" s="697" t="s">
        <v>235</v>
      </c>
      <c r="DC26" s="698"/>
      <c r="DD26" s="698"/>
      <c r="DE26" s="698"/>
      <c r="DF26" s="698"/>
      <c r="DG26" s="698"/>
      <c r="DH26" s="698"/>
      <c r="DI26" s="699"/>
      <c r="DJ26" s="131"/>
    </row>
    <row r="27" spans="2:114" ht="15" customHeight="1" thickBot="1" x14ac:dyDescent="0.25">
      <c r="B27" s="210"/>
      <c r="C27" s="210"/>
      <c r="D27" s="606"/>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1"/>
      <c r="BP27" s="191"/>
      <c r="BQ27" s="191"/>
      <c r="BR27" s="191"/>
      <c r="BS27" s="191"/>
      <c r="BT27" s="191"/>
      <c r="BU27" s="191"/>
      <c r="BV27" s="191"/>
      <c r="BW27" s="191"/>
      <c r="BX27" s="191"/>
      <c r="BY27" s="191"/>
      <c r="BZ27" s="191"/>
      <c r="CA27" s="191"/>
      <c r="CB27" s="191"/>
      <c r="CC27" s="718" t="s">
        <v>236</v>
      </c>
      <c r="CD27" s="718"/>
      <c r="CE27" s="718"/>
      <c r="CF27" s="719"/>
      <c r="CG27" s="214">
        <f>CG25+CG26</f>
        <v>27.986145703611459</v>
      </c>
      <c r="CH27" s="131"/>
      <c r="CI27" s="712" t="s">
        <v>237</v>
      </c>
      <c r="CJ27" s="713"/>
      <c r="CK27" s="713"/>
      <c r="CL27" s="713"/>
      <c r="CM27" s="713"/>
      <c r="CN27" s="713"/>
      <c r="CO27" s="713"/>
      <c r="CP27" s="714"/>
      <c r="CQ27" s="605" t="s">
        <v>207</v>
      </c>
      <c r="CR27" s="605" t="s">
        <v>208</v>
      </c>
      <c r="CS27" s="605" t="s">
        <v>207</v>
      </c>
      <c r="CT27" s="605" t="s">
        <v>207</v>
      </c>
      <c r="CU27" s="131"/>
      <c r="CV27" s="706"/>
      <c r="CW27" s="706"/>
      <c r="CX27" s="706"/>
      <c r="CY27" s="706"/>
      <c r="CZ27" s="706"/>
      <c r="DA27" s="706"/>
      <c r="DB27" s="700"/>
      <c r="DC27" s="701"/>
      <c r="DD27" s="701"/>
      <c r="DE27" s="701"/>
      <c r="DF27" s="701"/>
      <c r="DG27" s="701"/>
      <c r="DH27" s="701"/>
      <c r="DI27" s="702"/>
      <c r="DJ27" s="131"/>
    </row>
    <row r="28" spans="2:114" ht="15" customHeight="1" thickBot="1" x14ac:dyDescent="0.25">
      <c r="B28" s="191"/>
      <c r="C28" s="191"/>
      <c r="D28" s="606"/>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1"/>
      <c r="BW28" s="191"/>
      <c r="BX28" s="191"/>
      <c r="BY28" s="191"/>
      <c r="BZ28" s="191"/>
      <c r="CA28" s="191"/>
      <c r="CB28" s="191"/>
      <c r="CC28" s="191"/>
      <c r="CD28" s="191"/>
      <c r="CE28" s="720" t="s">
        <v>238</v>
      </c>
      <c r="CF28" s="720"/>
      <c r="CG28" s="215">
        <f>CG26/CG25</f>
        <v>0.35658549468238959</v>
      </c>
      <c r="CH28" s="131"/>
      <c r="CI28" s="712" t="s">
        <v>239</v>
      </c>
      <c r="CJ28" s="713"/>
      <c r="CK28" s="713"/>
      <c r="CL28" s="713"/>
      <c r="CM28" s="713"/>
      <c r="CN28" s="713"/>
      <c r="CO28" s="713"/>
      <c r="CP28" s="714"/>
      <c r="CQ28" s="605" t="s">
        <v>207</v>
      </c>
      <c r="CR28" s="605" t="s">
        <v>208</v>
      </c>
      <c r="CS28" s="605" t="s">
        <v>207</v>
      </c>
      <c r="CT28" s="605" t="s">
        <v>240</v>
      </c>
      <c r="CU28" s="131"/>
      <c r="CV28" s="706"/>
      <c r="CW28" s="706"/>
      <c r="CX28" s="706"/>
      <c r="CY28" s="706"/>
      <c r="CZ28" s="706"/>
      <c r="DA28" s="706"/>
      <c r="DB28" s="688" t="s">
        <v>241</v>
      </c>
      <c r="DC28" s="689"/>
      <c r="DD28" s="689"/>
      <c r="DE28" s="689"/>
      <c r="DF28" s="689"/>
      <c r="DG28" s="689"/>
      <c r="DH28" s="689"/>
      <c r="DI28" s="690"/>
      <c r="DJ28" s="131"/>
    </row>
    <row r="29" spans="2:114" ht="15" customHeight="1" x14ac:dyDescent="0.2">
      <c r="B29" s="191"/>
      <c r="C29" s="191"/>
      <c r="D29" s="606"/>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210"/>
      <c r="AQ29" s="210"/>
      <c r="AR29" s="210"/>
      <c r="AS29" s="210"/>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31"/>
      <c r="BX29" s="131"/>
      <c r="BY29" s="131"/>
      <c r="BZ29" s="216"/>
      <c r="CA29" s="216"/>
      <c r="CB29" s="131"/>
      <c r="CC29" s="131"/>
      <c r="CD29" s="131"/>
      <c r="CE29" s="131"/>
      <c r="CF29" s="131"/>
      <c r="CG29" s="131"/>
      <c r="CH29" s="131"/>
      <c r="CI29" s="712" t="s">
        <v>242</v>
      </c>
      <c r="CJ29" s="713"/>
      <c r="CK29" s="713"/>
      <c r="CL29" s="713"/>
      <c r="CM29" s="713"/>
      <c r="CN29" s="713"/>
      <c r="CO29" s="713"/>
      <c r="CP29" s="714"/>
      <c r="CQ29" s="605" t="s">
        <v>214</v>
      </c>
      <c r="CR29" s="605" t="s">
        <v>215</v>
      </c>
      <c r="CS29" s="605" t="s">
        <v>216</v>
      </c>
      <c r="CT29" s="605" t="s">
        <v>243</v>
      </c>
      <c r="CU29" s="131"/>
      <c r="CV29" s="700" t="s">
        <v>244</v>
      </c>
      <c r="CW29" s="701"/>
      <c r="CX29" s="701"/>
      <c r="CY29" s="701"/>
      <c r="CZ29" s="701"/>
      <c r="DA29" s="702"/>
      <c r="DB29" s="697" t="s">
        <v>245</v>
      </c>
      <c r="DC29" s="698"/>
      <c r="DD29" s="698"/>
      <c r="DE29" s="698"/>
      <c r="DF29" s="698"/>
      <c r="DG29" s="698"/>
      <c r="DH29" s="698"/>
      <c r="DI29" s="699"/>
      <c r="DJ29" s="131"/>
    </row>
    <row r="30" spans="2:114" ht="15" customHeight="1" x14ac:dyDescent="0.2">
      <c r="B30" s="191"/>
      <c r="C30" s="191"/>
      <c r="D30" s="606"/>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210"/>
      <c r="AR30" s="210"/>
      <c r="AS30" s="210"/>
      <c r="AT30" s="210"/>
      <c r="AU30" s="210"/>
      <c r="AV30" s="210"/>
      <c r="AW30" s="210"/>
      <c r="AX30" s="210"/>
      <c r="AY30" s="210"/>
      <c r="AZ30" s="191"/>
      <c r="BA30" s="191"/>
      <c r="BB30" s="191"/>
      <c r="BC30" s="191"/>
      <c r="BD30" s="191"/>
      <c r="BE30" s="191"/>
      <c r="BF30" s="191"/>
      <c r="BG30" s="191"/>
      <c r="BH30" s="191"/>
      <c r="BI30" s="191"/>
      <c r="BJ30" s="191"/>
      <c r="BK30" s="191"/>
      <c r="BL30" s="191"/>
      <c r="BM30" s="191"/>
      <c r="BN30" s="191"/>
      <c r="BO30" s="191"/>
      <c r="BP30" s="191"/>
      <c r="BQ30" s="210"/>
      <c r="BR30" s="210"/>
      <c r="BS30" s="210"/>
      <c r="BT30" s="210"/>
      <c r="BU30" s="210"/>
      <c r="BV30" s="210"/>
      <c r="BW30" s="131"/>
      <c r="BX30" s="131"/>
      <c r="BY30" s="131"/>
      <c r="BZ30" s="216"/>
      <c r="CA30" s="216"/>
      <c r="CB30" s="131"/>
      <c r="CC30" s="131"/>
      <c r="CD30" s="131"/>
      <c r="CE30" s="131"/>
      <c r="CF30" s="131"/>
      <c r="CG30" s="131"/>
      <c r="CH30" s="131"/>
      <c r="CI30" s="605" t="s">
        <v>246</v>
      </c>
      <c r="CJ30" s="712" t="s">
        <v>247</v>
      </c>
      <c r="CK30" s="713"/>
      <c r="CL30" s="713"/>
      <c r="CM30" s="713"/>
      <c r="CN30" s="713"/>
      <c r="CO30" s="713"/>
      <c r="CP30" s="713"/>
      <c r="CQ30" s="713"/>
      <c r="CR30" s="713"/>
      <c r="CS30" s="713"/>
      <c r="CT30" s="714"/>
      <c r="CU30" s="131"/>
      <c r="CV30" s="700"/>
      <c r="CW30" s="701"/>
      <c r="CX30" s="701"/>
      <c r="CY30" s="701"/>
      <c r="CZ30" s="701"/>
      <c r="DA30" s="702"/>
      <c r="DB30" s="700" t="s">
        <v>248</v>
      </c>
      <c r="DC30" s="701"/>
      <c r="DD30" s="701"/>
      <c r="DE30" s="701"/>
      <c r="DF30" s="701"/>
      <c r="DG30" s="701"/>
      <c r="DH30" s="701"/>
      <c r="DI30" s="702"/>
      <c r="DJ30" s="131"/>
    </row>
    <row r="31" spans="2:114" ht="15" customHeight="1" x14ac:dyDescent="0.2">
      <c r="B31" s="191"/>
      <c r="C31" s="191"/>
      <c r="D31" s="606"/>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210"/>
      <c r="AR31" s="210"/>
      <c r="AS31" s="210"/>
      <c r="AT31" s="210"/>
      <c r="AU31" s="210"/>
      <c r="AV31" s="210"/>
      <c r="AW31" s="210"/>
      <c r="AX31" s="210"/>
      <c r="AY31" s="210"/>
      <c r="AZ31" s="191"/>
      <c r="BA31" s="191"/>
      <c r="BB31" s="191"/>
      <c r="BC31" s="191"/>
      <c r="BD31" s="191"/>
      <c r="BE31" s="191"/>
      <c r="BF31" s="191"/>
      <c r="BG31" s="191"/>
      <c r="BH31" s="191"/>
      <c r="BI31" s="191"/>
      <c r="BJ31" s="191"/>
      <c r="BK31" s="191"/>
      <c r="BL31" s="191"/>
      <c r="BM31" s="191"/>
      <c r="BN31" s="191"/>
      <c r="BO31" s="191"/>
      <c r="BP31" s="191"/>
      <c r="BQ31" s="210"/>
      <c r="BR31" s="210"/>
      <c r="BS31" s="210"/>
      <c r="BT31" s="210"/>
      <c r="BU31" s="210"/>
      <c r="BV31" s="210"/>
      <c r="BW31" s="131"/>
      <c r="BX31" s="131"/>
      <c r="BY31" s="131"/>
      <c r="BZ31" s="216"/>
      <c r="CA31" s="216"/>
      <c r="CB31" s="131"/>
      <c r="CC31" s="131"/>
      <c r="CD31" s="131"/>
      <c r="CE31" s="131"/>
      <c r="CF31" s="131"/>
      <c r="CG31" s="131"/>
      <c r="CH31" s="131"/>
      <c r="CI31" s="605" t="s">
        <v>249</v>
      </c>
      <c r="CJ31" s="712" t="s">
        <v>250</v>
      </c>
      <c r="CK31" s="713"/>
      <c r="CL31" s="713"/>
      <c r="CM31" s="713"/>
      <c r="CN31" s="713"/>
      <c r="CO31" s="713"/>
      <c r="CP31" s="713"/>
      <c r="CQ31" s="713"/>
      <c r="CR31" s="713"/>
      <c r="CS31" s="713"/>
      <c r="CT31" s="714"/>
      <c r="CU31" s="131"/>
      <c r="CV31" s="700"/>
      <c r="CW31" s="701"/>
      <c r="CX31" s="701"/>
      <c r="CY31" s="701"/>
      <c r="CZ31" s="701"/>
      <c r="DA31" s="702"/>
      <c r="DB31" s="700" t="s">
        <v>251</v>
      </c>
      <c r="DC31" s="701"/>
      <c r="DD31" s="701"/>
      <c r="DE31" s="701"/>
      <c r="DF31" s="701"/>
      <c r="DG31" s="701"/>
      <c r="DH31" s="701"/>
      <c r="DI31" s="702"/>
      <c r="DJ31" s="131"/>
    </row>
    <row r="32" spans="2:114" ht="15" customHeight="1" x14ac:dyDescent="0.2">
      <c r="B32" s="191"/>
      <c r="C32" s="191"/>
      <c r="D32" s="606"/>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210"/>
      <c r="AR32" s="210"/>
      <c r="AS32" s="210"/>
      <c r="AT32" s="210"/>
      <c r="AU32" s="210"/>
      <c r="AV32" s="210"/>
      <c r="AW32" s="210"/>
      <c r="AX32" s="210"/>
      <c r="AY32" s="210"/>
      <c r="AZ32" s="191"/>
      <c r="BA32" s="191"/>
      <c r="BB32" s="191"/>
      <c r="BC32" s="191"/>
      <c r="BD32" s="191"/>
      <c r="BE32" s="191"/>
      <c r="BF32" s="191"/>
      <c r="BG32" s="191"/>
      <c r="BH32" s="191"/>
      <c r="BI32" s="191"/>
      <c r="BJ32" s="191"/>
      <c r="BK32" s="191"/>
      <c r="BL32" s="191"/>
      <c r="BM32" s="191"/>
      <c r="BN32" s="191"/>
      <c r="BO32" s="191"/>
      <c r="BP32" s="191"/>
      <c r="BQ32" s="210"/>
      <c r="BR32" s="210"/>
      <c r="BS32" s="210"/>
      <c r="BT32" s="210"/>
      <c r="BU32" s="210"/>
      <c r="BV32" s="210"/>
      <c r="BW32" s="131"/>
      <c r="BX32" s="131"/>
      <c r="BY32" s="131"/>
      <c r="BZ32" s="216"/>
      <c r="CA32" s="216"/>
      <c r="CB32" s="131"/>
      <c r="CC32" s="131"/>
      <c r="CD32" s="131"/>
      <c r="CE32" s="131"/>
      <c r="CF32" s="131"/>
      <c r="CG32" s="131"/>
      <c r="CH32" s="131"/>
      <c r="CI32" s="605" t="s">
        <v>252</v>
      </c>
      <c r="CJ32" s="712" t="s">
        <v>253</v>
      </c>
      <c r="CK32" s="713"/>
      <c r="CL32" s="713"/>
      <c r="CM32" s="713"/>
      <c r="CN32" s="713"/>
      <c r="CO32" s="713"/>
      <c r="CP32" s="713"/>
      <c r="CQ32" s="713"/>
      <c r="CR32" s="713"/>
      <c r="CS32" s="713"/>
      <c r="CT32" s="714"/>
      <c r="CU32" s="131"/>
      <c r="CV32" s="700"/>
      <c r="CW32" s="701"/>
      <c r="CX32" s="701"/>
      <c r="CY32" s="701"/>
      <c r="CZ32" s="701"/>
      <c r="DA32" s="702"/>
      <c r="DB32" s="691" t="s">
        <v>254</v>
      </c>
      <c r="DC32" s="692"/>
      <c r="DD32" s="692"/>
      <c r="DE32" s="692"/>
      <c r="DF32" s="692"/>
      <c r="DG32" s="692"/>
      <c r="DH32" s="692"/>
      <c r="DI32" s="693"/>
      <c r="DJ32" s="131"/>
    </row>
    <row r="33" spans="2:114" ht="15" customHeight="1" x14ac:dyDescent="0.2">
      <c r="B33" s="191"/>
      <c r="C33" s="191"/>
      <c r="D33" s="606"/>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0"/>
      <c r="BU33" s="210"/>
      <c r="BV33" s="210"/>
      <c r="BW33" s="131"/>
      <c r="BX33" s="131"/>
      <c r="BY33" s="131"/>
      <c r="BZ33" s="216"/>
      <c r="CA33" s="216"/>
      <c r="CB33" s="131"/>
      <c r="CC33" s="131"/>
      <c r="CD33" s="131"/>
      <c r="CE33" s="131"/>
      <c r="CF33" s="131"/>
      <c r="CG33" s="131"/>
      <c r="CH33" s="131"/>
      <c r="CI33" s="708" t="s">
        <v>255</v>
      </c>
      <c r="CJ33" s="709"/>
      <c r="CK33" s="709"/>
      <c r="CL33" s="709"/>
      <c r="CM33" s="709"/>
      <c r="CN33" s="709"/>
      <c r="CO33" s="709"/>
      <c r="CP33" s="709"/>
      <c r="CQ33" s="709"/>
      <c r="CR33" s="709"/>
      <c r="CS33" s="709"/>
      <c r="CT33" s="710"/>
      <c r="CU33" s="131"/>
      <c r="CV33" s="700"/>
      <c r="CW33" s="701"/>
      <c r="CX33" s="701"/>
      <c r="CY33" s="701"/>
      <c r="CZ33" s="701"/>
      <c r="DA33" s="702"/>
      <c r="DB33" s="691" t="s">
        <v>256</v>
      </c>
      <c r="DC33" s="692"/>
      <c r="DD33" s="692"/>
      <c r="DE33" s="692"/>
      <c r="DF33" s="692"/>
      <c r="DG33" s="692"/>
      <c r="DH33" s="692"/>
      <c r="DI33" s="693"/>
      <c r="DJ33" s="131"/>
    </row>
    <row r="34" spans="2:114" ht="15" customHeight="1" x14ac:dyDescent="0.2">
      <c r="B34" s="191"/>
      <c r="C34" s="191"/>
      <c r="D34" s="606"/>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131"/>
      <c r="BX34" s="131"/>
      <c r="BY34" s="131"/>
      <c r="BZ34" s="216"/>
      <c r="CA34" s="216"/>
      <c r="CB34" s="131"/>
      <c r="CC34" s="131"/>
      <c r="CD34" s="131"/>
      <c r="CE34" s="131"/>
      <c r="CF34" s="131"/>
      <c r="CG34" s="131"/>
      <c r="CH34" s="131"/>
      <c r="CI34" s="711" t="s">
        <v>257</v>
      </c>
      <c r="CJ34" s="711"/>
      <c r="CK34" s="711"/>
      <c r="CL34" s="711"/>
      <c r="CM34" s="711"/>
      <c r="CN34" s="711"/>
      <c r="CO34" s="711"/>
      <c r="CP34" s="711"/>
      <c r="CQ34" s="711"/>
      <c r="CR34" s="711"/>
      <c r="CS34" s="711"/>
      <c r="CT34" s="711"/>
      <c r="CU34" s="131"/>
      <c r="CV34" s="703"/>
      <c r="CW34" s="704"/>
      <c r="CX34" s="704"/>
      <c r="CY34" s="704"/>
      <c r="CZ34" s="704"/>
      <c r="DA34" s="705"/>
      <c r="DB34" s="688" t="s">
        <v>258</v>
      </c>
      <c r="DC34" s="689"/>
      <c r="DD34" s="689"/>
      <c r="DE34" s="689"/>
      <c r="DF34" s="689"/>
      <c r="DG34" s="689"/>
      <c r="DH34" s="689"/>
      <c r="DI34" s="690"/>
      <c r="DJ34" s="131"/>
    </row>
    <row r="35" spans="2:114" ht="15" customHeight="1" x14ac:dyDescent="0.2">
      <c r="B35" s="191"/>
      <c r="C35" s="191"/>
      <c r="D35" s="606"/>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131"/>
      <c r="BX35" s="131"/>
      <c r="BY35" s="131"/>
      <c r="BZ35" s="216"/>
      <c r="CA35" s="216"/>
      <c r="CB35" s="131"/>
      <c r="CC35" s="131"/>
      <c r="CD35" s="131"/>
      <c r="CE35" s="131"/>
      <c r="CF35" s="131"/>
      <c r="CG35" s="131"/>
      <c r="CH35" s="131"/>
      <c r="CI35" s="711" t="s">
        <v>259</v>
      </c>
      <c r="CJ35" s="711"/>
      <c r="CK35" s="711"/>
      <c r="CL35" s="711"/>
      <c r="CM35" s="711"/>
      <c r="CN35" s="711"/>
      <c r="CO35" s="711"/>
      <c r="CP35" s="711"/>
      <c r="CQ35" s="711"/>
      <c r="CR35" s="711"/>
      <c r="CS35" s="711"/>
      <c r="CT35" s="711"/>
      <c r="CU35" s="131"/>
      <c r="CV35" s="697" t="s">
        <v>260</v>
      </c>
      <c r="CW35" s="698"/>
      <c r="CX35" s="698"/>
      <c r="CY35" s="698"/>
      <c r="CZ35" s="698"/>
      <c r="DA35" s="699"/>
      <c r="DB35" s="697" t="s">
        <v>261</v>
      </c>
      <c r="DC35" s="698"/>
      <c r="DD35" s="698"/>
      <c r="DE35" s="698"/>
      <c r="DF35" s="698"/>
      <c r="DG35" s="698"/>
      <c r="DH35" s="698"/>
      <c r="DI35" s="699"/>
      <c r="DJ35" s="131"/>
    </row>
    <row r="36" spans="2:114" ht="15" customHeight="1" x14ac:dyDescent="0.2">
      <c r="B36" s="191"/>
      <c r="C36" s="191"/>
      <c r="D36" s="606"/>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0"/>
      <c r="BT36" s="210"/>
      <c r="BU36" s="210"/>
      <c r="BV36" s="210"/>
      <c r="BW36" s="131"/>
      <c r="BX36" s="131"/>
      <c r="BY36" s="131"/>
      <c r="BZ36" s="216"/>
      <c r="CA36" s="216"/>
      <c r="CB36" s="131"/>
      <c r="CC36" s="131"/>
      <c r="CD36" s="131"/>
      <c r="CE36" s="131"/>
      <c r="CF36" s="131"/>
      <c r="CG36" s="131"/>
      <c r="CH36" s="131"/>
      <c r="CI36" s="131"/>
      <c r="CJ36" s="131"/>
      <c r="CK36" s="131"/>
      <c r="CL36" s="131"/>
      <c r="CM36" s="131"/>
      <c r="CN36" s="131"/>
      <c r="CO36" s="131"/>
      <c r="CP36" s="131"/>
      <c r="CQ36" s="131"/>
      <c r="CR36" s="131"/>
      <c r="CS36" s="131"/>
      <c r="CT36" s="131"/>
      <c r="CU36" s="131"/>
      <c r="CV36" s="700"/>
      <c r="CW36" s="701"/>
      <c r="CX36" s="701"/>
      <c r="CY36" s="701"/>
      <c r="CZ36" s="701"/>
      <c r="DA36" s="702"/>
      <c r="DB36" s="700" t="s">
        <v>262</v>
      </c>
      <c r="DC36" s="701"/>
      <c r="DD36" s="701"/>
      <c r="DE36" s="701"/>
      <c r="DF36" s="701"/>
      <c r="DG36" s="701"/>
      <c r="DH36" s="701"/>
      <c r="DI36" s="702"/>
      <c r="DJ36" s="131"/>
    </row>
    <row r="37" spans="2:114" ht="15" customHeight="1" x14ac:dyDescent="0.2">
      <c r="B37" s="191"/>
      <c r="C37" s="191"/>
      <c r="D37" s="606"/>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0"/>
      <c r="BT37" s="210"/>
      <c r="BU37" s="210"/>
      <c r="BV37" s="210"/>
      <c r="BW37" s="131"/>
      <c r="BX37" s="131"/>
      <c r="BY37" s="131"/>
      <c r="BZ37" s="216"/>
      <c r="CA37" s="216"/>
      <c r="CB37" s="131"/>
      <c r="CC37" s="131"/>
      <c r="CD37" s="131"/>
      <c r="CE37" s="131"/>
      <c r="CF37" s="131"/>
      <c r="CG37" s="131"/>
      <c r="CH37" s="131"/>
      <c r="CI37" s="131"/>
      <c r="CJ37" s="131"/>
      <c r="CK37" s="131"/>
      <c r="CL37" s="131"/>
      <c r="CM37" s="131"/>
      <c r="CN37" s="131"/>
      <c r="CO37" s="131"/>
      <c r="CP37" s="131"/>
      <c r="CQ37" s="131"/>
      <c r="CR37" s="131"/>
      <c r="CS37" s="131"/>
      <c r="CT37" s="131"/>
      <c r="CU37" s="131"/>
      <c r="CV37" s="700"/>
      <c r="CW37" s="701"/>
      <c r="CX37" s="701"/>
      <c r="CY37" s="701"/>
      <c r="CZ37" s="701"/>
      <c r="DA37" s="702"/>
      <c r="DB37" s="700" t="s">
        <v>263</v>
      </c>
      <c r="DC37" s="701"/>
      <c r="DD37" s="701"/>
      <c r="DE37" s="701"/>
      <c r="DF37" s="701"/>
      <c r="DG37" s="701"/>
      <c r="DH37" s="701"/>
      <c r="DI37" s="702"/>
      <c r="DJ37" s="131"/>
    </row>
    <row r="38" spans="2:114" ht="15" customHeight="1" x14ac:dyDescent="0.2">
      <c r="B38" s="191"/>
      <c r="C38" s="191"/>
      <c r="D38" s="606"/>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131"/>
      <c r="BX38" s="131"/>
      <c r="BY38" s="131"/>
      <c r="BZ38" s="216"/>
      <c r="CA38" s="216"/>
      <c r="CB38" s="131"/>
      <c r="CC38" s="131"/>
      <c r="CD38" s="131"/>
      <c r="CE38" s="131"/>
      <c r="CF38" s="131"/>
      <c r="CG38" s="131"/>
      <c r="CH38" s="131"/>
      <c r="CI38" s="131"/>
      <c r="CJ38" s="131"/>
      <c r="CK38" s="131"/>
      <c r="CL38" s="131"/>
      <c r="CM38" s="131"/>
      <c r="CN38" s="131"/>
      <c r="CO38" s="131"/>
      <c r="CP38" s="131"/>
      <c r="CQ38" s="131"/>
      <c r="CR38" s="131"/>
      <c r="CS38" s="131"/>
      <c r="CT38" s="131"/>
      <c r="CU38" s="131"/>
      <c r="CV38" s="700"/>
      <c r="CW38" s="701"/>
      <c r="CX38" s="701"/>
      <c r="CY38" s="701"/>
      <c r="CZ38" s="701"/>
      <c r="DA38" s="702"/>
      <c r="DB38" s="703" t="s">
        <v>264</v>
      </c>
      <c r="DC38" s="704"/>
      <c r="DD38" s="704"/>
      <c r="DE38" s="704"/>
      <c r="DF38" s="704"/>
      <c r="DG38" s="704"/>
      <c r="DH38" s="704"/>
      <c r="DI38" s="705"/>
      <c r="DJ38" s="131"/>
    </row>
    <row r="39" spans="2:114" ht="15" customHeight="1" x14ac:dyDescent="0.2">
      <c r="B39" s="191"/>
      <c r="C39" s="191"/>
      <c r="D39" s="606"/>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0"/>
      <c r="BR39" s="210"/>
      <c r="BS39" s="210"/>
      <c r="BT39" s="210"/>
      <c r="BU39" s="210"/>
      <c r="BV39" s="210"/>
      <c r="BW39" s="131"/>
      <c r="BX39" s="131"/>
      <c r="BY39" s="131"/>
      <c r="BZ39" s="216"/>
      <c r="CA39" s="216"/>
      <c r="CB39" s="131"/>
      <c r="CC39" s="131"/>
      <c r="CD39" s="131"/>
      <c r="CE39" s="131"/>
      <c r="CF39" s="131"/>
      <c r="CG39" s="131"/>
      <c r="CH39" s="131"/>
      <c r="CI39" s="131"/>
      <c r="CJ39" s="131"/>
      <c r="CK39" s="131"/>
      <c r="CL39" s="131"/>
      <c r="CM39" s="131"/>
      <c r="CN39" s="131"/>
      <c r="CO39" s="131"/>
      <c r="CP39" s="131"/>
      <c r="CQ39" s="131"/>
      <c r="CR39" s="131"/>
      <c r="CS39" s="131"/>
      <c r="CT39" s="131"/>
      <c r="CU39" s="131"/>
      <c r="CV39" s="707" t="s">
        <v>265</v>
      </c>
      <c r="CW39" s="707"/>
      <c r="CX39" s="707"/>
      <c r="CY39" s="707"/>
      <c r="CZ39" s="707"/>
      <c r="DA39" s="707"/>
      <c r="DB39" s="694" t="s">
        <v>266</v>
      </c>
      <c r="DC39" s="695"/>
      <c r="DD39" s="695"/>
      <c r="DE39" s="695"/>
      <c r="DF39" s="695"/>
      <c r="DG39" s="695"/>
      <c r="DH39" s="695"/>
      <c r="DI39" s="696"/>
      <c r="DJ39" s="131"/>
    </row>
    <row r="40" spans="2:114" ht="15" customHeight="1" x14ac:dyDescent="0.2">
      <c r="B40" s="191"/>
      <c r="C40" s="191"/>
      <c r="D40" s="606"/>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0"/>
      <c r="BW40" s="131"/>
      <c r="BX40" s="131"/>
      <c r="BY40" s="131"/>
      <c r="BZ40" s="216"/>
      <c r="CA40" s="216"/>
      <c r="CB40" s="131"/>
      <c r="CC40" s="131"/>
      <c r="CD40" s="131"/>
      <c r="CE40" s="131"/>
      <c r="CF40" s="131"/>
      <c r="CG40" s="131"/>
      <c r="CH40" s="131"/>
      <c r="CI40" s="131"/>
      <c r="CJ40" s="131"/>
      <c r="CK40" s="131"/>
      <c r="CL40" s="131"/>
      <c r="CM40" s="131"/>
      <c r="CN40" s="131"/>
      <c r="CO40" s="131"/>
      <c r="CP40" s="131"/>
      <c r="CQ40" s="131"/>
      <c r="CR40" s="131"/>
      <c r="CS40" s="131"/>
      <c r="CT40" s="131"/>
      <c r="CU40" s="131"/>
      <c r="CV40" s="707"/>
      <c r="CW40" s="707"/>
      <c r="CX40" s="707"/>
      <c r="CY40" s="707"/>
      <c r="CZ40" s="707"/>
      <c r="DA40" s="707"/>
      <c r="DB40" s="691" t="s">
        <v>267</v>
      </c>
      <c r="DC40" s="692"/>
      <c r="DD40" s="692"/>
      <c r="DE40" s="692"/>
      <c r="DF40" s="692"/>
      <c r="DG40" s="692"/>
      <c r="DH40" s="692"/>
      <c r="DI40" s="693"/>
      <c r="DJ40" s="131"/>
    </row>
    <row r="41" spans="2:114" s="128" customFormat="1" ht="15" customHeight="1" x14ac:dyDescent="0.2">
      <c r="B41" s="191"/>
      <c r="C41" s="191"/>
      <c r="D41" s="606"/>
      <c r="E41" s="191"/>
      <c r="F41" s="191"/>
      <c r="G41" s="191"/>
      <c r="H41" s="191"/>
      <c r="I41" s="191"/>
      <c r="J41" s="191"/>
      <c r="K41" s="191"/>
      <c r="L41" s="191"/>
      <c r="M41" s="191"/>
      <c r="N41" s="191"/>
      <c r="O41" s="191"/>
      <c r="P41" s="191"/>
      <c r="Q41" s="191"/>
      <c r="R41" s="191"/>
      <c r="S41" s="191"/>
      <c r="T41" s="191"/>
      <c r="U41" s="191"/>
      <c r="V41" s="191"/>
      <c r="W41" s="191"/>
      <c r="X41" s="217"/>
      <c r="Y41" s="217"/>
      <c r="Z41" s="217"/>
      <c r="AA41" s="217"/>
      <c r="AB41" s="217"/>
      <c r="AC41" s="217"/>
      <c r="AD41" s="217"/>
      <c r="AE41" s="217"/>
      <c r="AF41" s="217"/>
      <c r="AG41" s="217"/>
      <c r="AH41" s="217"/>
      <c r="AI41" s="217"/>
      <c r="AJ41" s="191"/>
      <c r="AK41" s="191"/>
      <c r="AL41" s="217"/>
      <c r="AM41" s="217"/>
      <c r="AN41" s="217"/>
      <c r="AO41" s="217"/>
      <c r="AP41" s="217"/>
      <c r="AQ41" s="217"/>
      <c r="AR41" s="217"/>
      <c r="AS41" s="217"/>
      <c r="AT41" s="217"/>
      <c r="AU41" s="217"/>
      <c r="AV41" s="217"/>
      <c r="AW41" s="217"/>
      <c r="AX41" s="217"/>
      <c r="AY41" s="217"/>
      <c r="AZ41" s="210"/>
      <c r="BA41" s="210"/>
      <c r="BB41" s="210"/>
      <c r="BC41" s="210"/>
      <c r="BD41" s="210"/>
      <c r="BE41" s="210"/>
      <c r="BF41" s="210"/>
      <c r="BG41" s="210"/>
      <c r="BH41" s="210"/>
      <c r="BI41" s="210"/>
      <c r="BJ41" s="210"/>
      <c r="BK41" s="210"/>
      <c r="BL41" s="210"/>
      <c r="BM41" s="210"/>
      <c r="BN41" s="210"/>
      <c r="BO41" s="210"/>
      <c r="BP41" s="217"/>
      <c r="BQ41" s="217"/>
      <c r="BR41" s="217"/>
      <c r="BS41" s="217"/>
      <c r="BT41" s="217"/>
      <c r="BU41" s="217"/>
      <c r="BV41" s="217"/>
      <c r="BW41" s="217"/>
      <c r="BX41" s="217"/>
      <c r="BY41" s="217"/>
      <c r="BZ41" s="217"/>
      <c r="CA41" s="217"/>
      <c r="CB41" s="217"/>
      <c r="CC41" s="217"/>
      <c r="CD41" s="217"/>
      <c r="CE41" s="131"/>
      <c r="CF41" s="131"/>
      <c r="CG41" s="131"/>
      <c r="CH41" s="131"/>
      <c r="CI41" s="131"/>
      <c r="CJ41" s="131"/>
      <c r="CK41" s="131"/>
      <c r="CL41" s="131"/>
      <c r="CM41" s="131"/>
      <c r="CN41" s="131"/>
      <c r="CO41" s="131"/>
      <c r="CP41" s="131"/>
      <c r="CQ41" s="131"/>
      <c r="CR41" s="131"/>
      <c r="CS41" s="131"/>
      <c r="CT41" s="131"/>
      <c r="CU41" s="131"/>
      <c r="CV41" s="707"/>
      <c r="CW41" s="707"/>
      <c r="CX41" s="707"/>
      <c r="CY41" s="707"/>
      <c r="CZ41" s="707"/>
      <c r="DA41" s="707"/>
      <c r="DB41" s="691" t="s">
        <v>268</v>
      </c>
      <c r="DC41" s="692"/>
      <c r="DD41" s="692"/>
      <c r="DE41" s="692"/>
      <c r="DF41" s="692"/>
      <c r="DG41" s="692"/>
      <c r="DH41" s="692"/>
      <c r="DI41" s="693"/>
      <c r="DJ41" s="217"/>
    </row>
    <row r="42" spans="2:114" ht="15" customHeight="1" x14ac:dyDescent="0.2">
      <c r="B42" s="191"/>
      <c r="C42" s="191"/>
      <c r="D42" s="606"/>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131"/>
      <c r="BX42" s="131"/>
      <c r="BY42" s="131"/>
      <c r="BZ42" s="216"/>
      <c r="CA42" s="216"/>
      <c r="CB42" s="131"/>
      <c r="CC42" s="131"/>
      <c r="CD42" s="131"/>
      <c r="CE42" s="131"/>
      <c r="CF42" s="131"/>
      <c r="CG42" s="131"/>
      <c r="CH42" s="131"/>
      <c r="CI42" s="131"/>
      <c r="CJ42" s="131"/>
      <c r="CK42" s="131"/>
      <c r="CL42" s="131"/>
      <c r="CM42" s="131"/>
      <c r="CN42" s="131"/>
      <c r="CO42" s="131"/>
      <c r="CP42" s="131"/>
      <c r="CQ42" s="131"/>
      <c r="CR42" s="131"/>
      <c r="CS42" s="131"/>
      <c r="CT42" s="131"/>
      <c r="CU42" s="131"/>
      <c r="CV42" s="707"/>
      <c r="CW42" s="707"/>
      <c r="CX42" s="707"/>
      <c r="CY42" s="707"/>
      <c r="CZ42" s="707"/>
      <c r="DA42" s="707"/>
      <c r="DB42" s="691" t="s">
        <v>269</v>
      </c>
      <c r="DC42" s="692"/>
      <c r="DD42" s="692"/>
      <c r="DE42" s="692"/>
      <c r="DF42" s="692"/>
      <c r="DG42" s="692"/>
      <c r="DH42" s="692"/>
      <c r="DI42" s="693"/>
      <c r="DJ42" s="131"/>
    </row>
    <row r="43" spans="2:114" ht="15" customHeight="1" x14ac:dyDescent="0.2">
      <c r="B43" s="191"/>
      <c r="C43" s="191"/>
      <c r="D43" s="606"/>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131"/>
      <c r="BX43" s="131"/>
      <c r="BY43" s="131"/>
      <c r="BZ43" s="216"/>
      <c r="CA43" s="216"/>
      <c r="CB43" s="131"/>
      <c r="CC43" s="131"/>
      <c r="CD43" s="131"/>
      <c r="CE43" s="131"/>
      <c r="CF43" s="131"/>
      <c r="CG43" s="131"/>
      <c r="CH43" s="217"/>
      <c r="CI43" s="131"/>
      <c r="CJ43" s="131"/>
      <c r="CK43" s="131"/>
      <c r="CL43" s="131"/>
      <c r="CM43" s="131"/>
      <c r="CN43" s="131"/>
      <c r="CO43" s="131"/>
      <c r="CP43" s="131"/>
      <c r="CQ43" s="131"/>
      <c r="CR43" s="131"/>
      <c r="CS43" s="131"/>
      <c r="CT43" s="131"/>
      <c r="CU43" s="131"/>
      <c r="CV43" s="707"/>
      <c r="CW43" s="707"/>
      <c r="CX43" s="707"/>
      <c r="CY43" s="707"/>
      <c r="CZ43" s="707"/>
      <c r="DA43" s="707"/>
      <c r="DB43" s="688" t="s">
        <v>270</v>
      </c>
      <c r="DC43" s="689"/>
      <c r="DD43" s="689"/>
      <c r="DE43" s="689"/>
      <c r="DF43" s="689"/>
      <c r="DG43" s="689"/>
      <c r="DH43" s="689"/>
      <c r="DI43" s="690"/>
      <c r="DJ43" s="131"/>
    </row>
    <row r="44" spans="2:114" ht="15" customHeight="1" x14ac:dyDescent="0.2">
      <c r="B44" s="191"/>
      <c r="C44" s="191"/>
      <c r="D44" s="606"/>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131"/>
      <c r="BX44" s="131"/>
      <c r="BY44" s="131"/>
      <c r="BZ44" s="216"/>
      <c r="CA44" s="216"/>
      <c r="CB44" s="131"/>
      <c r="CC44" s="131"/>
      <c r="CD44" s="131"/>
      <c r="CE44" s="131"/>
      <c r="CF44" s="131"/>
      <c r="CG44" s="131"/>
      <c r="CH44" s="131"/>
      <c r="CI44" s="131"/>
      <c r="CJ44" s="131"/>
      <c r="CK44" s="131"/>
      <c r="CL44" s="131"/>
      <c r="CM44" s="131"/>
      <c r="CN44" s="131"/>
      <c r="CO44" s="131"/>
      <c r="CP44" s="131"/>
      <c r="CQ44" s="131"/>
      <c r="CR44" s="131"/>
      <c r="CS44" s="131"/>
      <c r="CT44" s="131"/>
      <c r="CU44" s="131"/>
      <c r="CV44" s="707" t="s">
        <v>271</v>
      </c>
      <c r="CW44" s="707"/>
      <c r="CX44" s="707"/>
      <c r="CY44" s="707"/>
      <c r="CZ44" s="707"/>
      <c r="DA44" s="707"/>
      <c r="DB44" s="694" t="s">
        <v>272</v>
      </c>
      <c r="DC44" s="695"/>
      <c r="DD44" s="695"/>
      <c r="DE44" s="695"/>
      <c r="DF44" s="695"/>
      <c r="DG44" s="695"/>
      <c r="DH44" s="695"/>
      <c r="DI44" s="696"/>
      <c r="DJ44" s="131"/>
    </row>
    <row r="45" spans="2:114" ht="15" customHeight="1" x14ac:dyDescent="0.2">
      <c r="B45" s="191"/>
      <c r="C45" s="191"/>
      <c r="D45" s="606"/>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131"/>
      <c r="BX45" s="131"/>
      <c r="BY45" s="131"/>
      <c r="BZ45" s="216"/>
      <c r="CA45" s="216"/>
      <c r="CB45" s="131"/>
      <c r="CC45" s="131"/>
      <c r="CD45" s="131"/>
      <c r="CE45" s="131"/>
      <c r="CF45" s="131"/>
      <c r="CG45" s="131"/>
      <c r="CH45" s="131"/>
      <c r="CI45" s="131"/>
      <c r="CJ45" s="131"/>
      <c r="CK45" s="131"/>
      <c r="CL45" s="131"/>
      <c r="CM45" s="131"/>
      <c r="CN45" s="131"/>
      <c r="CO45" s="131"/>
      <c r="CP45" s="131"/>
      <c r="CQ45" s="131"/>
      <c r="CR45" s="131"/>
      <c r="CS45" s="131"/>
      <c r="CT45" s="131"/>
      <c r="CU45" s="131"/>
      <c r="CV45" s="707"/>
      <c r="CW45" s="707"/>
      <c r="CX45" s="707"/>
      <c r="CY45" s="707"/>
      <c r="CZ45" s="707"/>
      <c r="DA45" s="707"/>
      <c r="DB45" s="691" t="s">
        <v>273</v>
      </c>
      <c r="DC45" s="692"/>
      <c r="DD45" s="692"/>
      <c r="DE45" s="692"/>
      <c r="DF45" s="692"/>
      <c r="DG45" s="692"/>
      <c r="DH45" s="692"/>
      <c r="DI45" s="693"/>
      <c r="DJ45" s="131"/>
    </row>
    <row r="46" spans="2:114" ht="15" customHeight="1" x14ac:dyDescent="0.2">
      <c r="B46" s="191"/>
      <c r="C46" s="191"/>
      <c r="D46" s="606"/>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210"/>
      <c r="BV46" s="210"/>
      <c r="BW46" s="131"/>
      <c r="BX46" s="131"/>
      <c r="BY46" s="131"/>
      <c r="BZ46" s="216"/>
      <c r="CA46" s="216"/>
      <c r="CB46" s="131"/>
      <c r="CC46" s="131"/>
      <c r="CD46" s="131"/>
      <c r="CE46" s="131"/>
      <c r="CF46" s="131"/>
      <c r="CG46" s="131"/>
      <c r="CH46" s="131"/>
      <c r="CI46" s="217"/>
      <c r="CJ46" s="217"/>
      <c r="CK46" s="217"/>
      <c r="CL46" s="217"/>
      <c r="CM46" s="217"/>
      <c r="CN46" s="217"/>
      <c r="CO46" s="217"/>
      <c r="CP46" s="217"/>
      <c r="CQ46" s="217"/>
      <c r="CR46" s="217"/>
      <c r="CS46" s="217"/>
      <c r="CT46" s="217"/>
      <c r="CU46" s="217"/>
      <c r="CV46" s="707"/>
      <c r="CW46" s="707"/>
      <c r="CX46" s="707"/>
      <c r="CY46" s="707"/>
      <c r="CZ46" s="707"/>
      <c r="DA46" s="707"/>
      <c r="DB46" s="691" t="s">
        <v>274</v>
      </c>
      <c r="DC46" s="692"/>
      <c r="DD46" s="692"/>
      <c r="DE46" s="692"/>
      <c r="DF46" s="692"/>
      <c r="DG46" s="692"/>
      <c r="DH46" s="692"/>
      <c r="DI46" s="693"/>
      <c r="DJ46" s="131"/>
    </row>
    <row r="47" spans="2:114" ht="15" customHeight="1" x14ac:dyDescent="0.2">
      <c r="B47" s="191"/>
      <c r="C47" s="191"/>
      <c r="D47" s="606"/>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131"/>
      <c r="BX47" s="131"/>
      <c r="BY47" s="131"/>
      <c r="BZ47" s="216"/>
      <c r="CA47" s="216"/>
      <c r="CB47" s="131"/>
      <c r="CC47" s="131"/>
      <c r="CD47" s="131"/>
      <c r="CE47" s="131"/>
      <c r="CF47" s="131"/>
      <c r="CG47" s="131"/>
      <c r="CH47" s="131"/>
      <c r="CI47" s="131"/>
      <c r="CJ47" s="131"/>
      <c r="CK47" s="131"/>
      <c r="CL47" s="131"/>
      <c r="CM47" s="131"/>
      <c r="CN47" s="131"/>
      <c r="CO47" s="131"/>
      <c r="CP47" s="131"/>
      <c r="CQ47" s="131"/>
      <c r="CR47" s="131"/>
      <c r="CS47" s="131"/>
      <c r="CT47" s="131"/>
      <c r="CU47" s="131"/>
      <c r="CV47" s="707"/>
      <c r="CW47" s="707"/>
      <c r="CX47" s="707"/>
      <c r="CY47" s="707"/>
      <c r="CZ47" s="707"/>
      <c r="DA47" s="707"/>
      <c r="DB47" s="691" t="s">
        <v>275</v>
      </c>
      <c r="DC47" s="692"/>
      <c r="DD47" s="692"/>
      <c r="DE47" s="692"/>
      <c r="DF47" s="692"/>
      <c r="DG47" s="692"/>
      <c r="DH47" s="692"/>
      <c r="DI47" s="693"/>
      <c r="DJ47" s="131"/>
    </row>
    <row r="48" spans="2:114" ht="15" customHeight="1" x14ac:dyDescent="0.2">
      <c r="B48" s="191"/>
      <c r="C48" s="191"/>
      <c r="D48" s="606"/>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c r="BV48" s="210"/>
      <c r="BW48" s="131"/>
      <c r="BX48" s="131"/>
      <c r="BY48" s="131"/>
      <c r="BZ48" s="216"/>
      <c r="CA48" s="216"/>
      <c r="CB48" s="131"/>
      <c r="CC48" s="131"/>
      <c r="CD48" s="131"/>
      <c r="CE48" s="131"/>
      <c r="CF48" s="131"/>
      <c r="CG48" s="131"/>
      <c r="CH48" s="131"/>
      <c r="CI48" s="131"/>
      <c r="CJ48" s="131"/>
      <c r="CK48" s="131"/>
      <c r="CL48" s="131"/>
      <c r="CM48" s="131"/>
      <c r="CN48" s="131"/>
      <c r="CO48" s="131"/>
      <c r="CP48" s="131"/>
      <c r="CQ48" s="131"/>
      <c r="CR48" s="131"/>
      <c r="CS48" s="131"/>
      <c r="CT48" s="131"/>
      <c r="CU48" s="131"/>
      <c r="CV48" s="707"/>
      <c r="CW48" s="707"/>
      <c r="CX48" s="707"/>
      <c r="CY48" s="707"/>
      <c r="CZ48" s="707"/>
      <c r="DA48" s="707"/>
      <c r="DB48" s="688" t="s">
        <v>276</v>
      </c>
      <c r="DC48" s="689"/>
      <c r="DD48" s="689"/>
      <c r="DE48" s="689"/>
      <c r="DF48" s="689"/>
      <c r="DG48" s="689"/>
      <c r="DH48" s="689"/>
      <c r="DI48" s="690"/>
      <c r="DJ48" s="131"/>
    </row>
    <row r="49" spans="2:114" ht="15" customHeight="1" x14ac:dyDescent="0.2">
      <c r="B49" s="191"/>
      <c r="C49" s="191"/>
      <c r="D49" s="606"/>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131"/>
      <c r="BX49" s="131"/>
      <c r="BY49" s="131"/>
      <c r="BZ49" s="216"/>
      <c r="CA49" s="216"/>
      <c r="CB49" s="131"/>
      <c r="CC49" s="131"/>
      <c r="CD49" s="131"/>
      <c r="CE49" s="131"/>
      <c r="CF49" s="131"/>
      <c r="CG49" s="131"/>
      <c r="CH49" s="131"/>
      <c r="CI49" s="131"/>
      <c r="CJ49" s="131"/>
      <c r="CK49" s="131"/>
      <c r="CL49" s="131"/>
      <c r="CM49" s="131"/>
      <c r="CN49" s="131"/>
      <c r="CO49" s="131"/>
      <c r="CP49" s="131"/>
      <c r="CQ49" s="131"/>
      <c r="CR49" s="131"/>
      <c r="CS49" s="131"/>
      <c r="CT49" s="131"/>
      <c r="CU49" s="131"/>
      <c r="CV49" s="131"/>
      <c r="CW49" s="131"/>
      <c r="CX49" s="131"/>
      <c r="CY49" s="131"/>
      <c r="CZ49" s="131"/>
      <c r="DA49" s="131"/>
      <c r="DB49" s="131"/>
      <c r="DC49" s="131"/>
      <c r="DD49" s="131"/>
      <c r="DE49" s="131"/>
      <c r="DF49" s="131"/>
      <c r="DG49" s="131"/>
      <c r="DH49" s="131"/>
      <c r="DI49" s="131"/>
      <c r="DJ49" s="131"/>
    </row>
    <row r="50" spans="2:114" ht="15" customHeight="1" x14ac:dyDescent="0.2">
      <c r="B50" s="191"/>
      <c r="C50" s="191"/>
      <c r="D50" s="606"/>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0"/>
      <c r="BR50" s="210"/>
      <c r="BS50" s="210"/>
      <c r="BT50" s="210"/>
      <c r="BU50" s="210"/>
      <c r="BV50" s="210"/>
      <c r="BW50" s="131"/>
      <c r="BX50" s="131"/>
      <c r="BY50" s="131"/>
      <c r="BZ50" s="216"/>
      <c r="CA50" s="216"/>
      <c r="CB50" s="131"/>
      <c r="CC50" s="131"/>
      <c r="CD50" s="131"/>
      <c r="CE50" s="131"/>
      <c r="CF50" s="131"/>
      <c r="CG50" s="131"/>
      <c r="CH50" s="131"/>
      <c r="CI50" s="131"/>
      <c r="CJ50" s="131"/>
      <c r="CK50" s="131"/>
      <c r="CL50" s="131"/>
      <c r="CM50" s="131"/>
      <c r="CN50" s="131"/>
      <c r="CO50" s="131"/>
      <c r="CP50" s="131"/>
      <c r="CQ50" s="131"/>
      <c r="CR50" s="131"/>
      <c r="CS50" s="131"/>
      <c r="CT50" s="131"/>
      <c r="CU50" s="131"/>
      <c r="CV50" s="131"/>
      <c r="CW50" s="131"/>
      <c r="CX50" s="131"/>
      <c r="CY50" s="131"/>
      <c r="CZ50" s="131"/>
      <c r="DA50" s="131"/>
      <c r="DB50" s="131"/>
      <c r="DC50" s="131"/>
      <c r="DD50" s="131"/>
      <c r="DE50" s="131"/>
      <c r="DF50" s="131"/>
      <c r="DG50" s="131"/>
      <c r="DH50" s="131"/>
      <c r="DI50" s="131"/>
      <c r="DJ50" s="131"/>
    </row>
    <row r="51" spans="2:114" ht="15" customHeight="1" x14ac:dyDescent="0.2">
      <c r="B51" s="191"/>
      <c r="C51" s="191"/>
      <c r="D51" s="606"/>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0"/>
      <c r="BR51" s="210"/>
      <c r="BS51" s="210"/>
      <c r="BT51" s="210"/>
      <c r="BU51" s="210"/>
      <c r="BV51" s="210"/>
      <c r="BW51" s="131"/>
      <c r="BX51" s="131"/>
      <c r="BY51" s="131"/>
      <c r="BZ51" s="216"/>
      <c r="CA51" s="216"/>
      <c r="CB51" s="131"/>
      <c r="CC51" s="131"/>
      <c r="CD51" s="131"/>
      <c r="CE51" s="131"/>
      <c r="CF51" s="131"/>
      <c r="CG51" s="131"/>
      <c r="CH51" s="131"/>
      <c r="CI51" s="131"/>
      <c r="CJ51" s="131"/>
      <c r="CK51" s="131"/>
      <c r="CL51" s="131"/>
      <c r="CM51" s="131"/>
      <c r="CN51" s="131"/>
      <c r="CO51" s="131"/>
      <c r="CP51" s="131"/>
      <c r="CQ51" s="131"/>
      <c r="CR51" s="131"/>
      <c r="CS51" s="131"/>
      <c r="CT51" s="131"/>
      <c r="CU51" s="131"/>
      <c r="CV51" s="131"/>
      <c r="CW51" s="131"/>
      <c r="CX51" s="131"/>
      <c r="CY51" s="131"/>
      <c r="CZ51" s="131"/>
      <c r="DA51" s="131"/>
      <c r="DB51" s="131"/>
      <c r="DC51" s="131"/>
      <c r="DD51" s="131"/>
      <c r="DE51" s="131"/>
      <c r="DF51" s="131"/>
      <c r="DG51" s="131"/>
      <c r="DH51" s="131"/>
      <c r="DI51" s="131"/>
      <c r="DJ51" s="131"/>
    </row>
    <row r="52" spans="2:114" ht="15" customHeight="1" x14ac:dyDescent="0.2">
      <c r="D52" s="607"/>
    </row>
    <row r="53" spans="2:114" ht="14.1" customHeight="1" x14ac:dyDescent="0.2">
      <c r="D53" s="607"/>
    </row>
    <row r="54" spans="2:114" ht="14.1" customHeight="1" x14ac:dyDescent="0.2">
      <c r="D54" s="607"/>
    </row>
    <row r="55" spans="2:114" ht="14.1" customHeight="1" x14ac:dyDescent="0.2">
      <c r="D55" s="607"/>
    </row>
    <row r="56" spans="2:114" ht="14.1" customHeight="1" x14ac:dyDescent="0.2">
      <c r="D56" s="607"/>
    </row>
    <row r="57" spans="2:114" ht="14.1" customHeight="1" x14ac:dyDescent="0.2">
      <c r="D57" s="607"/>
    </row>
    <row r="58" spans="2:114" ht="14.1" customHeight="1" x14ac:dyDescent="0.2">
      <c r="D58" s="607"/>
    </row>
    <row r="59" spans="2:114" ht="14.1" customHeight="1" x14ac:dyDescent="0.2">
      <c r="B59" s="221"/>
      <c r="C59" s="221"/>
      <c r="D59" s="222"/>
      <c r="E59" s="221"/>
      <c r="F59" s="221"/>
      <c r="G59" s="221"/>
      <c r="H59" s="221"/>
      <c r="I59" s="221"/>
      <c r="J59" s="221"/>
      <c r="K59" s="221"/>
      <c r="L59" s="221"/>
      <c r="M59" s="221"/>
      <c r="N59" s="221"/>
      <c r="O59" s="221"/>
      <c r="P59" s="221"/>
      <c r="Q59" s="221"/>
      <c r="R59" s="221"/>
      <c r="S59" s="221"/>
      <c r="T59" s="221"/>
    </row>
    <row r="60" spans="2:114" ht="14.1" customHeight="1" x14ac:dyDescent="0.2">
      <c r="B60" s="221"/>
      <c r="C60" s="221"/>
      <c r="D60" s="222"/>
      <c r="E60" s="221"/>
      <c r="F60" s="221"/>
      <c r="G60" s="221"/>
      <c r="H60" s="221"/>
      <c r="I60" s="221"/>
      <c r="J60" s="221"/>
      <c r="K60" s="221"/>
      <c r="L60" s="221"/>
      <c r="M60" s="221"/>
      <c r="N60" s="221"/>
      <c r="O60" s="221"/>
      <c r="P60" s="221"/>
      <c r="Q60" s="221"/>
      <c r="R60" s="221"/>
      <c r="S60" s="221"/>
      <c r="T60" s="221"/>
    </row>
    <row r="61" spans="2:114" ht="14.1" customHeight="1" x14ac:dyDescent="0.2">
      <c r="B61" s="221"/>
      <c r="C61" s="221"/>
      <c r="D61" s="222"/>
      <c r="E61" s="221"/>
      <c r="F61" s="221"/>
      <c r="G61" s="221"/>
      <c r="H61" s="221"/>
      <c r="I61" s="221"/>
      <c r="J61" s="221"/>
      <c r="K61" s="221"/>
      <c r="L61" s="221"/>
      <c r="M61" s="221"/>
      <c r="N61" s="221"/>
      <c r="O61" s="221"/>
      <c r="P61" s="221"/>
      <c r="Q61" s="221"/>
      <c r="R61" s="221"/>
      <c r="S61" s="221"/>
      <c r="T61" s="221"/>
    </row>
    <row r="62" spans="2:114" ht="14.1" customHeight="1" x14ac:dyDescent="0.2">
      <c r="B62" s="221"/>
      <c r="C62" s="221"/>
      <c r="D62" s="222"/>
      <c r="E62" s="221"/>
      <c r="F62" s="221"/>
      <c r="G62" s="221"/>
      <c r="H62" s="221"/>
      <c r="I62" s="221"/>
      <c r="J62" s="221"/>
      <c r="K62" s="221"/>
      <c r="L62" s="221"/>
      <c r="M62" s="221"/>
      <c r="N62" s="221"/>
      <c r="O62" s="221"/>
      <c r="P62" s="221"/>
      <c r="Q62" s="221"/>
      <c r="R62" s="221"/>
      <c r="S62" s="221"/>
      <c r="T62" s="221"/>
    </row>
    <row r="63" spans="2:114" ht="14.1" customHeight="1" x14ac:dyDescent="0.2">
      <c r="B63" s="221"/>
      <c r="C63" s="221"/>
      <c r="D63" s="222"/>
      <c r="E63" s="221"/>
      <c r="F63" s="221"/>
      <c r="G63" s="221"/>
      <c r="H63" s="221"/>
      <c r="I63" s="221"/>
      <c r="J63" s="221"/>
      <c r="K63" s="221"/>
      <c r="L63" s="221"/>
      <c r="M63" s="221"/>
      <c r="N63" s="221"/>
      <c r="O63" s="221"/>
      <c r="P63" s="221"/>
      <c r="Q63" s="221"/>
      <c r="R63" s="221"/>
      <c r="S63" s="221"/>
      <c r="T63" s="221"/>
    </row>
    <row r="64" spans="2:114" ht="14.1" customHeight="1" x14ac:dyDescent="0.2">
      <c r="C64" s="223"/>
      <c r="D64" s="224"/>
      <c r="E64" s="225"/>
      <c r="F64" s="225"/>
      <c r="G64" s="225"/>
      <c r="H64" s="225"/>
      <c r="I64" s="225"/>
      <c r="J64" s="225"/>
      <c r="K64" s="225"/>
      <c r="L64" s="225"/>
      <c r="M64" s="225"/>
      <c r="N64" s="225"/>
      <c r="O64" s="225"/>
      <c r="P64" s="225"/>
      <c r="Q64" s="225"/>
      <c r="R64" s="225"/>
      <c r="S64" s="225"/>
      <c r="T64" s="225"/>
    </row>
    <row r="65" spans="3:20" ht="14.1" customHeight="1" x14ac:dyDescent="0.2">
      <c r="C65" s="223"/>
      <c r="D65" s="224"/>
      <c r="E65" s="225"/>
      <c r="F65" s="225"/>
      <c r="G65" s="225"/>
      <c r="H65" s="225"/>
      <c r="I65" s="225"/>
      <c r="J65" s="225"/>
      <c r="K65" s="225"/>
      <c r="L65" s="225"/>
      <c r="M65" s="225"/>
      <c r="N65" s="225"/>
      <c r="O65" s="225"/>
      <c r="P65" s="225"/>
      <c r="Q65" s="225"/>
      <c r="R65" s="225"/>
      <c r="S65" s="225"/>
      <c r="T65" s="225"/>
    </row>
    <row r="66" spans="3:20" ht="14.1" customHeight="1" x14ac:dyDescent="0.2">
      <c r="D66" s="607"/>
    </row>
    <row r="67" spans="3:20" ht="14.1" customHeight="1" x14ac:dyDescent="0.2">
      <c r="D67" s="607"/>
    </row>
    <row r="68" spans="3:20" ht="14.1" customHeight="1" x14ac:dyDescent="0.2">
      <c r="D68" s="607"/>
    </row>
    <row r="69" spans="3:20" ht="14.1" customHeight="1" x14ac:dyDescent="0.2">
      <c r="D69" s="607"/>
    </row>
    <row r="70" spans="3:20" ht="14.1" customHeight="1" x14ac:dyDescent="0.2">
      <c r="D70" s="607"/>
    </row>
    <row r="71" spans="3:20" ht="14.1" customHeight="1" x14ac:dyDescent="0.2">
      <c r="D71" s="607"/>
    </row>
    <row r="72" spans="3:20" ht="14.1" customHeight="1" x14ac:dyDescent="0.2">
      <c r="D72" s="607"/>
    </row>
    <row r="73" spans="3:20" ht="14.1" customHeight="1" x14ac:dyDescent="0.2">
      <c r="D73" s="607"/>
    </row>
    <row r="74" spans="3:20" ht="14.1" customHeight="1" x14ac:dyDescent="0.2">
      <c r="D74" s="607"/>
    </row>
    <row r="75" spans="3:20" ht="14.1" customHeight="1" x14ac:dyDescent="0.2">
      <c r="D75" s="607"/>
    </row>
    <row r="76" spans="3:20" ht="14.1" customHeight="1" x14ac:dyDescent="0.2">
      <c r="D76" s="607"/>
    </row>
    <row r="77" spans="3:20" ht="14.1" customHeight="1" x14ac:dyDescent="0.2">
      <c r="D77" s="607"/>
    </row>
    <row r="78" spans="3:20" ht="14.1" customHeight="1" x14ac:dyDescent="0.2">
      <c r="D78" s="607"/>
    </row>
    <row r="79" spans="3:20" ht="14.1" customHeight="1" x14ac:dyDescent="0.2">
      <c r="D79" s="607"/>
    </row>
    <row r="80" spans="3:20" ht="14.1" customHeight="1" x14ac:dyDescent="0.2">
      <c r="D80" s="607"/>
    </row>
    <row r="81" spans="85:89" ht="14.1" customHeight="1" x14ac:dyDescent="0.2"/>
    <row r="82" spans="85:89" ht="14.1" customHeight="1" x14ac:dyDescent="0.2"/>
    <row r="83" spans="85:89" ht="14.1" customHeight="1" x14ac:dyDescent="0.2"/>
    <row r="84" spans="85:89" ht="14.1" customHeight="1" x14ac:dyDescent="0.2"/>
    <row r="85" spans="85:89" ht="14.1" customHeight="1" x14ac:dyDescent="0.2"/>
    <row r="89" spans="85:89" ht="12" customHeight="1" x14ac:dyDescent="0.2">
      <c r="CI89" s="226"/>
      <c r="CK89" s="226"/>
    </row>
    <row r="90" spans="85:89" ht="12" customHeight="1" x14ac:dyDescent="0.2">
      <c r="CI90" s="227"/>
      <c r="CJ90" s="226"/>
      <c r="CK90" s="226"/>
    </row>
    <row r="91" spans="85:89" ht="12" customHeight="1" x14ac:dyDescent="0.2">
      <c r="CI91" s="226"/>
      <c r="CJ91" s="226"/>
      <c r="CK91" s="226"/>
    </row>
    <row r="92" spans="85:89" ht="12" customHeight="1" x14ac:dyDescent="0.2">
      <c r="CI92" s="226"/>
      <c r="CJ92" s="226"/>
      <c r="CK92" s="226"/>
    </row>
    <row r="93" spans="85:89" ht="12" customHeight="1" x14ac:dyDescent="0.2">
      <c r="CI93" s="2"/>
      <c r="CJ93" s="226"/>
      <c r="CK93" s="226"/>
    </row>
    <row r="94" spans="85:89" ht="12" customHeight="1" x14ac:dyDescent="0.2">
      <c r="CG94" s="226"/>
      <c r="CH94" s="226"/>
      <c r="CI94" s="226"/>
      <c r="CJ94" s="226"/>
      <c r="CK94" s="226"/>
    </row>
    <row r="95" spans="85:89" ht="12" customHeight="1" x14ac:dyDescent="0.2">
      <c r="CG95" s="226"/>
      <c r="CH95" s="226"/>
      <c r="CI95" s="226"/>
      <c r="CJ95" s="226"/>
      <c r="CK95" s="226"/>
    </row>
    <row r="96" spans="85:89" ht="12" customHeight="1" x14ac:dyDescent="0.2">
      <c r="CG96" s="226"/>
      <c r="CH96" s="226"/>
      <c r="CI96" s="226"/>
      <c r="CJ96" s="226"/>
      <c r="CK96" s="226"/>
    </row>
    <row r="97" spans="85:88" ht="12" customHeight="1" x14ac:dyDescent="0.2">
      <c r="CG97" s="226"/>
      <c r="CH97" s="227"/>
      <c r="CJ97" s="226"/>
    </row>
    <row r="98" spans="85:88" ht="12" customHeight="1" x14ac:dyDescent="0.2">
      <c r="CG98" s="226"/>
      <c r="CH98" s="226"/>
    </row>
    <row r="99" spans="85:88" ht="12" customHeight="1" x14ac:dyDescent="0.2">
      <c r="CG99" s="226"/>
      <c r="CH99" s="226"/>
    </row>
    <row r="100" spans="85:88" ht="12" customHeight="1" x14ac:dyDescent="0.2">
      <c r="CG100" s="226"/>
      <c r="CH100" s="2"/>
    </row>
    <row r="101" spans="85:88" ht="12" customHeight="1" x14ac:dyDescent="0.2">
      <c r="CG101" s="226"/>
      <c r="CH101" s="226"/>
    </row>
    <row r="119" spans="4:25" ht="12" customHeight="1" x14ac:dyDescent="0.2">
      <c r="D119" s="133"/>
    </row>
    <row r="120" spans="4:25" ht="12" customHeight="1" x14ac:dyDescent="0.2">
      <c r="D120" s="133"/>
    </row>
    <row r="121" spans="4:25" ht="12" customHeight="1" x14ac:dyDescent="0.2">
      <c r="D121" s="133"/>
      <c r="X121" s="219"/>
      <c r="Y121" s="219"/>
    </row>
    <row r="122" spans="4:25" ht="12" customHeight="1" x14ac:dyDescent="0.2">
      <c r="D122" s="133"/>
      <c r="X122" s="219"/>
      <c r="Y122" s="219"/>
    </row>
    <row r="123" spans="4:25" ht="12" customHeight="1" x14ac:dyDescent="0.2">
      <c r="D123" s="133"/>
      <c r="X123" s="219"/>
      <c r="Y123" s="219"/>
    </row>
    <row r="124" spans="4:25" ht="12" customHeight="1" x14ac:dyDescent="0.2">
      <c r="D124" s="133"/>
      <c r="X124" s="219"/>
      <c r="Y124" s="219"/>
    </row>
    <row r="125" spans="4:25" ht="12" customHeight="1" x14ac:dyDescent="0.2">
      <c r="D125" s="133"/>
      <c r="X125" s="219"/>
      <c r="Y125" s="219"/>
    </row>
    <row r="126" spans="4:25" ht="12" customHeight="1" x14ac:dyDescent="0.2">
      <c r="D126" s="133"/>
      <c r="X126" s="219"/>
      <c r="Y126" s="219"/>
    </row>
    <row r="127" spans="4:25" ht="12" customHeight="1" x14ac:dyDescent="0.2">
      <c r="D127" s="133"/>
      <c r="X127" s="219"/>
      <c r="Y127" s="219"/>
    </row>
    <row r="128" spans="4:25" ht="12" customHeight="1" x14ac:dyDescent="0.2">
      <c r="D128" s="133"/>
      <c r="X128" s="219"/>
      <c r="Y128" s="219"/>
    </row>
    <row r="129" spans="4:25" ht="12" customHeight="1" x14ac:dyDescent="0.2">
      <c r="D129" s="133"/>
      <c r="X129" s="219"/>
      <c r="Y129" s="219"/>
    </row>
    <row r="130" spans="4:25" ht="12" customHeight="1" x14ac:dyDescent="0.2">
      <c r="D130" s="607"/>
      <c r="X130" s="219"/>
      <c r="Y130" s="219"/>
    </row>
    <row r="131" spans="4:25" ht="12" customHeight="1" x14ac:dyDescent="0.2">
      <c r="D131" s="607"/>
      <c r="X131" s="219"/>
      <c r="Y131" s="219"/>
    </row>
  </sheetData>
  <dataConsolidate/>
  <mergeCells count="78">
    <mergeCell ref="D1:AE1"/>
    <mergeCell ref="AF1:CF1"/>
    <mergeCell ref="V2:X2"/>
    <mergeCell ref="Y2:AE2"/>
    <mergeCell ref="X15:AF15"/>
    <mergeCell ref="E2:U2"/>
    <mergeCell ref="X17:AF17"/>
    <mergeCell ref="X14:AF14"/>
    <mergeCell ref="CI19:CP19"/>
    <mergeCell ref="CV19:DA19"/>
    <mergeCell ref="DB19:DI19"/>
    <mergeCell ref="CV24:DA25"/>
    <mergeCell ref="X20:AF20"/>
    <mergeCell ref="CI25:CP25"/>
    <mergeCell ref="A4:A13"/>
    <mergeCell ref="X24:AF24"/>
    <mergeCell ref="X25:AF25"/>
    <mergeCell ref="CI18:CT18"/>
    <mergeCell ref="CV18:DI18"/>
    <mergeCell ref="CI22:CP22"/>
    <mergeCell ref="CV22:DA23"/>
    <mergeCell ref="X18:AF18"/>
    <mergeCell ref="CI23:CP23"/>
    <mergeCell ref="X19:AF19"/>
    <mergeCell ref="CI20:CP20"/>
    <mergeCell ref="CV20:DA21"/>
    <mergeCell ref="X16:AF16"/>
    <mergeCell ref="X26:AF26"/>
    <mergeCell ref="CC27:CF27"/>
    <mergeCell ref="CE28:CF28"/>
    <mergeCell ref="X21:AF21"/>
    <mergeCell ref="CI26:CP26"/>
    <mergeCell ref="X22:AF22"/>
    <mergeCell ref="CI27:CP27"/>
    <mergeCell ref="X23:AF23"/>
    <mergeCell ref="CI24:CP24"/>
    <mergeCell ref="CI21:CP21"/>
    <mergeCell ref="CV26:DA28"/>
    <mergeCell ref="CV29:DA34"/>
    <mergeCell ref="CV39:DA43"/>
    <mergeCell ref="CV44:DA48"/>
    <mergeCell ref="CI33:CT33"/>
    <mergeCell ref="CI34:CT34"/>
    <mergeCell ref="CI35:CT35"/>
    <mergeCell ref="CJ32:CT32"/>
    <mergeCell ref="CJ31:CT31"/>
    <mergeCell ref="CJ30:CT30"/>
    <mergeCell ref="CI28:CP28"/>
    <mergeCell ref="CI29:CP29"/>
    <mergeCell ref="CV35:DA38"/>
    <mergeCell ref="DB21:DI21"/>
    <mergeCell ref="DB20:DI20"/>
    <mergeCell ref="DB23:DI23"/>
    <mergeCell ref="DB22:DI22"/>
    <mergeCell ref="DB25:DI25"/>
    <mergeCell ref="DB24:DI24"/>
    <mergeCell ref="DB26:DI27"/>
    <mergeCell ref="DB33:DI33"/>
    <mergeCell ref="DB32:DI32"/>
    <mergeCell ref="DB31:DI31"/>
    <mergeCell ref="DB30:DI30"/>
    <mergeCell ref="DB29:DI29"/>
    <mergeCell ref="DB28:DI28"/>
    <mergeCell ref="DB48:DI48"/>
    <mergeCell ref="DB47:DI47"/>
    <mergeCell ref="DB46:DI46"/>
    <mergeCell ref="DB45:DI45"/>
    <mergeCell ref="DB44:DI44"/>
    <mergeCell ref="DB34:DI34"/>
    <mergeCell ref="DB43:DI43"/>
    <mergeCell ref="DB42:DI42"/>
    <mergeCell ref="DB41:DI41"/>
    <mergeCell ref="DB40:DI40"/>
    <mergeCell ref="DB39:DI39"/>
    <mergeCell ref="DB35:DI35"/>
    <mergeCell ref="DB36:DI36"/>
    <mergeCell ref="DB37:DI37"/>
    <mergeCell ref="DB38:DI38"/>
  </mergeCells>
  <conditionalFormatting sqref="D4:CF13">
    <cfRule type="cellIs" dxfId="7" priority="1" operator="equal">
      <formula>""</formula>
    </cfRule>
  </conditionalFormatting>
  <printOptions verticalCentered="1"/>
  <pageMargins left="0" right="0" top="0" bottom="0" header="0" footer="0"/>
  <pageSetup paperSize="17" scale="31" orientation="landscape" r:id="rId1"/>
  <headerFooter alignWithMargins="0"/>
  <colBreaks count="3" manualBreakCount="3">
    <brk id="23" max="43" man="1"/>
    <brk id="61" max="43" man="1"/>
    <brk id="85" max="4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L149"/>
  <sheetViews>
    <sheetView topLeftCell="AB1" zoomScale="85" zoomScaleNormal="85" zoomScaleSheetLayoutView="80" workbookViewId="0">
      <selection activeCell="B2" sqref="B2"/>
    </sheetView>
  </sheetViews>
  <sheetFormatPr defaultColWidth="8.85546875" defaultRowHeight="12" customHeight="1" x14ac:dyDescent="0.2"/>
  <cols>
    <col min="1" max="1" width="5.7109375" style="132" customWidth="1"/>
    <col min="2" max="2" width="15.7109375" style="133" customWidth="1"/>
    <col min="3" max="3" width="60.7109375" style="133" customWidth="1"/>
    <col min="4" max="4" width="5.7109375" style="218" customWidth="1"/>
    <col min="5" max="24" width="5.7109375" style="133" customWidth="1"/>
    <col min="25" max="29" width="5.28515625" style="132" customWidth="1"/>
    <col min="30" max="35" width="5.28515625" style="219" customWidth="1"/>
    <col min="36" max="38" width="5.28515625" style="132" customWidth="1"/>
    <col min="39" max="39" width="5.28515625" style="220" customWidth="1"/>
    <col min="40" max="40" width="5.28515625" style="132" customWidth="1"/>
    <col min="41" max="43" width="5.28515625" style="133" customWidth="1"/>
    <col min="44" max="51" width="5.28515625" style="219" customWidth="1"/>
    <col min="52" max="54" width="5.28515625" style="132" customWidth="1"/>
    <col min="55" max="61" width="5.28515625" style="219" customWidth="1"/>
    <col min="62" max="62" width="6.7109375" style="132" customWidth="1"/>
    <col min="63" max="71" width="5.28515625" style="132" customWidth="1"/>
    <col min="72" max="72" width="8.7109375" style="132" customWidth="1"/>
    <col min="73" max="73" width="5.28515625" style="132" customWidth="1"/>
    <col min="74" max="74" width="9.7109375" style="132" customWidth="1"/>
    <col min="75" max="93" width="5.28515625" style="132" customWidth="1"/>
    <col min="94" max="16384" width="8.85546875" style="132"/>
  </cols>
  <sheetData>
    <row r="1" spans="1:90" s="245" customFormat="1" ht="35.1" customHeight="1" thickBot="1" x14ac:dyDescent="0.3">
      <c r="B1" s="129"/>
      <c r="C1" s="130"/>
      <c r="D1" s="738" t="s">
        <v>25</v>
      </c>
      <c r="E1" s="739"/>
      <c r="F1" s="739"/>
      <c r="G1" s="739"/>
      <c r="H1" s="739"/>
      <c r="I1" s="739"/>
      <c r="J1" s="739"/>
      <c r="K1" s="739"/>
      <c r="L1" s="739"/>
      <c r="M1" s="739"/>
      <c r="N1" s="739"/>
      <c r="O1" s="739"/>
      <c r="P1" s="739"/>
      <c r="Q1" s="739"/>
      <c r="R1" s="739"/>
      <c r="S1" s="739"/>
      <c r="T1" s="739"/>
      <c r="U1" s="739"/>
      <c r="V1" s="739"/>
      <c r="W1" s="739"/>
      <c r="X1" s="740" t="s">
        <v>26</v>
      </c>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741"/>
      <c r="AW1" s="741"/>
      <c r="AX1" s="741"/>
      <c r="AY1" s="741"/>
      <c r="AZ1" s="741"/>
      <c r="BA1" s="741"/>
      <c r="BB1" s="741"/>
      <c r="BC1" s="741"/>
      <c r="BD1" s="741"/>
      <c r="BE1" s="741"/>
      <c r="BF1" s="741"/>
      <c r="BG1" s="741"/>
      <c r="BH1" s="741"/>
      <c r="BI1" s="741"/>
    </row>
    <row r="2" spans="1:90" ht="75" customHeight="1" thickBot="1" x14ac:dyDescent="0.25">
      <c r="B2" s="246"/>
      <c r="C2" s="134"/>
      <c r="D2" s="247"/>
      <c r="E2" s="746" t="s">
        <v>27</v>
      </c>
      <c r="F2" s="749"/>
      <c r="G2" s="749"/>
      <c r="H2" s="749"/>
      <c r="I2" s="749"/>
      <c r="J2" s="749"/>
      <c r="K2" s="749"/>
      <c r="L2" s="749"/>
      <c r="M2" s="749"/>
      <c r="N2" s="749"/>
      <c r="O2" s="750"/>
      <c r="P2" s="790" t="s">
        <v>28</v>
      </c>
      <c r="Q2" s="791"/>
      <c r="R2" s="792"/>
      <c r="S2" s="746" t="s">
        <v>277</v>
      </c>
      <c r="T2" s="747"/>
      <c r="U2" s="747"/>
      <c r="V2" s="747"/>
      <c r="W2" s="748"/>
      <c r="X2" s="248"/>
      <c r="Y2" s="137" t="s">
        <v>30</v>
      </c>
      <c r="Z2" s="138" t="s">
        <v>31</v>
      </c>
      <c r="AA2" s="139" t="s">
        <v>32</v>
      </c>
      <c r="AB2" s="138" t="s">
        <v>33</v>
      </c>
      <c r="AC2" s="139" t="s">
        <v>34</v>
      </c>
      <c r="AD2" s="138" t="s">
        <v>35</v>
      </c>
      <c r="AE2" s="139" t="s">
        <v>36</v>
      </c>
      <c r="AF2" s="138" t="s">
        <v>37</v>
      </c>
      <c r="AG2" s="139" t="s">
        <v>38</v>
      </c>
      <c r="AH2" s="138" t="s">
        <v>39</v>
      </c>
      <c r="AI2" s="139" t="s">
        <v>45</v>
      </c>
      <c r="AJ2" s="138" t="s">
        <v>46</v>
      </c>
      <c r="AK2" s="139" t="s">
        <v>47</v>
      </c>
      <c r="AL2" s="138" t="s">
        <v>48</v>
      </c>
      <c r="AM2" s="139" t="s">
        <v>49</v>
      </c>
      <c r="AN2" s="138" t="s">
        <v>50</v>
      </c>
      <c r="AO2" s="139" t="s">
        <v>51</v>
      </c>
      <c r="AP2" s="138" t="s">
        <v>52</v>
      </c>
      <c r="AQ2" s="139" t="s">
        <v>53</v>
      </c>
      <c r="AR2" s="138" t="s">
        <v>58</v>
      </c>
      <c r="AS2" s="139" t="s">
        <v>59</v>
      </c>
      <c r="AT2" s="138" t="s">
        <v>60</v>
      </c>
      <c r="AU2" s="139" t="s">
        <v>61</v>
      </c>
      <c r="AV2" s="138" t="s">
        <v>62</v>
      </c>
      <c r="AW2" s="139" t="s">
        <v>68</v>
      </c>
      <c r="AX2" s="138" t="s">
        <v>69</v>
      </c>
      <c r="AY2" s="139" t="s">
        <v>70</v>
      </c>
      <c r="AZ2" s="138" t="s">
        <v>278</v>
      </c>
      <c r="BA2" s="139" t="s">
        <v>279</v>
      </c>
      <c r="BB2" s="138" t="s">
        <v>280</v>
      </c>
      <c r="BC2" s="139" t="s">
        <v>281</v>
      </c>
      <c r="BD2" s="138" t="s">
        <v>282</v>
      </c>
      <c r="BE2" s="139" t="s">
        <v>283</v>
      </c>
      <c r="BF2" s="138" t="s">
        <v>284</v>
      </c>
      <c r="BG2" s="139" t="s">
        <v>285</v>
      </c>
      <c r="BH2" s="138" t="s">
        <v>286</v>
      </c>
      <c r="BI2" s="249" t="s">
        <v>79</v>
      </c>
    </row>
    <row r="3" spans="1:90" ht="300" customHeight="1" thickBot="1" x14ac:dyDescent="0.25">
      <c r="A3" s="250"/>
      <c r="B3" s="251"/>
      <c r="C3" s="147" t="s">
        <v>287</v>
      </c>
      <c r="D3" s="148" t="s">
        <v>83</v>
      </c>
      <c r="E3" s="149" t="s">
        <v>86</v>
      </c>
      <c r="F3" s="151" t="s">
        <v>87</v>
      </c>
      <c r="G3" s="150" t="s">
        <v>88</v>
      </c>
      <c r="H3" s="150" t="s">
        <v>288</v>
      </c>
      <c r="I3" s="252" t="s">
        <v>289</v>
      </c>
      <c r="J3" s="253" t="s">
        <v>95</v>
      </c>
      <c r="K3" s="151" t="s">
        <v>96</v>
      </c>
      <c r="L3" s="150" t="s">
        <v>97</v>
      </c>
      <c r="M3" s="150" t="s">
        <v>98</v>
      </c>
      <c r="N3" s="150" t="s">
        <v>290</v>
      </c>
      <c r="O3" s="252" t="s">
        <v>291</v>
      </c>
      <c r="P3" s="254" t="s">
        <v>101</v>
      </c>
      <c r="Q3" s="255" t="s">
        <v>292</v>
      </c>
      <c r="R3" s="256" t="s">
        <v>293</v>
      </c>
      <c r="S3" s="257" t="s">
        <v>104</v>
      </c>
      <c r="T3" s="258" t="s">
        <v>294</v>
      </c>
      <c r="U3" s="258" t="s">
        <v>295</v>
      </c>
      <c r="V3" s="259" t="s">
        <v>296</v>
      </c>
      <c r="W3" s="153" t="s">
        <v>297</v>
      </c>
      <c r="X3" s="260" t="s">
        <v>111</v>
      </c>
      <c r="Y3" s="500" t="s">
        <v>112</v>
      </c>
      <c r="Z3" s="503" t="s">
        <v>113</v>
      </c>
      <c r="AA3" s="502" t="s">
        <v>114</v>
      </c>
      <c r="AB3" s="503" t="s">
        <v>115</v>
      </c>
      <c r="AC3" s="502" t="s">
        <v>116</v>
      </c>
      <c r="AD3" s="503" t="s">
        <v>117</v>
      </c>
      <c r="AE3" s="502" t="s">
        <v>118</v>
      </c>
      <c r="AF3" s="503" t="s">
        <v>119</v>
      </c>
      <c r="AG3" s="502" t="s">
        <v>120</v>
      </c>
      <c r="AH3" s="503" t="s">
        <v>121</v>
      </c>
      <c r="AI3" s="502" t="s">
        <v>127</v>
      </c>
      <c r="AJ3" s="503" t="s">
        <v>128</v>
      </c>
      <c r="AK3" s="502" t="s">
        <v>129</v>
      </c>
      <c r="AL3" s="503" t="s">
        <v>130</v>
      </c>
      <c r="AM3" s="502" t="s">
        <v>131</v>
      </c>
      <c r="AN3" s="503" t="s">
        <v>132</v>
      </c>
      <c r="AO3" s="502" t="s">
        <v>133</v>
      </c>
      <c r="AP3" s="503" t="s">
        <v>298</v>
      </c>
      <c r="AQ3" s="502" t="s">
        <v>299</v>
      </c>
      <c r="AR3" s="503" t="s">
        <v>140</v>
      </c>
      <c r="AS3" s="502" t="s">
        <v>141</v>
      </c>
      <c r="AT3" s="503" t="s">
        <v>142</v>
      </c>
      <c r="AU3" s="502" t="s">
        <v>143</v>
      </c>
      <c r="AV3" s="503" t="s">
        <v>300</v>
      </c>
      <c r="AW3" s="502" t="s">
        <v>301</v>
      </c>
      <c r="AX3" s="503" t="s">
        <v>151</v>
      </c>
      <c r="AY3" s="502" t="s">
        <v>302</v>
      </c>
      <c r="AZ3" s="503" t="s">
        <v>303</v>
      </c>
      <c r="BA3" s="502" t="s">
        <v>304</v>
      </c>
      <c r="BB3" s="503" t="s">
        <v>305</v>
      </c>
      <c r="BC3" s="502" t="s">
        <v>306</v>
      </c>
      <c r="BD3" s="503" t="s">
        <v>307</v>
      </c>
      <c r="BE3" s="502" t="s">
        <v>308</v>
      </c>
      <c r="BF3" s="503" t="s">
        <v>309</v>
      </c>
      <c r="BG3" s="502" t="s">
        <v>310</v>
      </c>
      <c r="BH3" s="503" t="s">
        <v>311</v>
      </c>
      <c r="BI3" s="101" t="s">
        <v>161</v>
      </c>
    </row>
    <row r="4" spans="1:90" ht="30" customHeight="1" x14ac:dyDescent="0.2">
      <c r="A4" s="727" t="s">
        <v>164</v>
      </c>
      <c r="B4" s="162" t="s">
        <v>165</v>
      </c>
      <c r="C4" s="163" t="s">
        <v>166</v>
      </c>
      <c r="D4" s="164" t="s">
        <v>167</v>
      </c>
      <c r="E4" s="228"/>
      <c r="F4" s="230">
        <v>2</v>
      </c>
      <c r="G4" s="165">
        <v>4</v>
      </c>
      <c r="H4" s="165"/>
      <c r="I4" s="165"/>
      <c r="J4" s="232"/>
      <c r="K4" s="230">
        <v>4</v>
      </c>
      <c r="L4" s="229"/>
      <c r="M4" s="165">
        <v>4</v>
      </c>
      <c r="N4" s="165"/>
      <c r="O4" s="287"/>
      <c r="P4" s="228"/>
      <c r="Q4" s="288"/>
      <c r="R4" s="233"/>
      <c r="S4" s="228"/>
      <c r="T4" s="229"/>
      <c r="U4" s="229"/>
      <c r="V4" s="229"/>
      <c r="W4" s="233"/>
      <c r="X4" s="261">
        <v>2</v>
      </c>
      <c r="Y4" s="236" t="s">
        <v>168</v>
      </c>
      <c r="Z4" s="237" t="s">
        <v>168</v>
      </c>
      <c r="AA4" s="237" t="s">
        <v>168</v>
      </c>
      <c r="AB4" s="237" t="s">
        <v>168</v>
      </c>
      <c r="AC4" s="239"/>
      <c r="AD4" s="237"/>
      <c r="AE4" s="237" t="s">
        <v>168</v>
      </c>
      <c r="AF4" s="237" t="s">
        <v>168</v>
      </c>
      <c r="AG4" s="237" t="s">
        <v>168</v>
      </c>
      <c r="AH4" s="237" t="s">
        <v>168</v>
      </c>
      <c r="AI4" s="237" t="s">
        <v>168</v>
      </c>
      <c r="AJ4" s="237" t="s">
        <v>168</v>
      </c>
      <c r="AK4" s="237" t="s">
        <v>168</v>
      </c>
      <c r="AL4" s="237" t="s">
        <v>168</v>
      </c>
      <c r="AM4" s="237"/>
      <c r="AN4" s="237"/>
      <c r="AO4" s="237"/>
      <c r="AP4" s="237"/>
      <c r="AQ4" s="237"/>
      <c r="AR4" s="237"/>
      <c r="AS4" s="237"/>
      <c r="AT4" s="237"/>
      <c r="AU4" s="237"/>
      <c r="AV4" s="237"/>
      <c r="AW4" s="237"/>
      <c r="AX4" s="237"/>
      <c r="AY4" s="237"/>
      <c r="AZ4" s="237"/>
      <c r="BA4" s="237"/>
      <c r="BB4" s="237"/>
      <c r="BC4" s="237"/>
      <c r="BD4" s="237"/>
      <c r="BE4" s="237"/>
      <c r="BF4" s="237"/>
      <c r="BG4" s="237"/>
      <c r="BH4" s="237"/>
      <c r="BI4" s="240"/>
    </row>
    <row r="5" spans="1:90" ht="30" customHeight="1" x14ac:dyDescent="0.2">
      <c r="A5" s="728"/>
      <c r="B5" s="617" t="s">
        <v>312</v>
      </c>
      <c r="C5" s="618" t="s">
        <v>313</v>
      </c>
      <c r="D5" s="619" t="s">
        <v>167</v>
      </c>
      <c r="E5" s="622"/>
      <c r="F5" s="166">
        <v>2</v>
      </c>
      <c r="G5" s="166">
        <v>4</v>
      </c>
      <c r="H5" s="166">
        <v>2</v>
      </c>
      <c r="I5" s="166">
        <v>4</v>
      </c>
      <c r="J5" s="234"/>
      <c r="K5" s="166">
        <v>2</v>
      </c>
      <c r="L5" s="170"/>
      <c r="M5" s="166">
        <v>4</v>
      </c>
      <c r="N5" s="166">
        <v>2</v>
      </c>
      <c r="O5" s="406"/>
      <c r="P5" s="622" t="s">
        <v>314</v>
      </c>
      <c r="Q5" s="623" t="s">
        <v>167</v>
      </c>
      <c r="R5" s="623" t="s">
        <v>167</v>
      </c>
      <c r="S5" s="622"/>
      <c r="T5" s="166">
        <v>2</v>
      </c>
      <c r="U5" s="166">
        <v>2</v>
      </c>
      <c r="V5" s="170"/>
      <c r="W5" s="623"/>
      <c r="X5" s="632">
        <v>2</v>
      </c>
      <c r="Y5" s="624"/>
      <c r="Z5" s="509"/>
      <c r="AA5" s="509"/>
      <c r="AB5" s="509"/>
      <c r="AC5" s="511"/>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t="s">
        <v>168</v>
      </c>
      <c r="BC5" s="509"/>
      <c r="BD5" s="509"/>
      <c r="BE5" s="509"/>
      <c r="BF5" s="509" t="s">
        <v>168</v>
      </c>
      <c r="BG5" s="509" t="s">
        <v>168</v>
      </c>
      <c r="BH5" s="509"/>
      <c r="BI5" s="625"/>
    </row>
    <row r="6" spans="1:90" ht="30" customHeight="1" x14ac:dyDescent="0.2">
      <c r="A6" s="728"/>
      <c r="B6" s="617" t="s">
        <v>315</v>
      </c>
      <c r="C6" s="633" t="s">
        <v>316</v>
      </c>
      <c r="D6" s="619" t="s">
        <v>167</v>
      </c>
      <c r="E6" s="622"/>
      <c r="F6" s="166">
        <v>2</v>
      </c>
      <c r="G6" s="166">
        <v>4</v>
      </c>
      <c r="H6" s="166">
        <v>2</v>
      </c>
      <c r="I6" s="166">
        <v>4</v>
      </c>
      <c r="J6" s="234"/>
      <c r="K6" s="166">
        <v>2</v>
      </c>
      <c r="L6" s="170"/>
      <c r="M6" s="166">
        <v>4</v>
      </c>
      <c r="N6" s="166">
        <v>2</v>
      </c>
      <c r="O6" s="406">
        <v>4</v>
      </c>
      <c r="P6" s="622" t="s">
        <v>314</v>
      </c>
      <c r="Q6" s="623" t="s">
        <v>167</v>
      </c>
      <c r="R6" s="623" t="s">
        <v>167</v>
      </c>
      <c r="S6" s="622"/>
      <c r="T6" s="170"/>
      <c r="U6" s="170"/>
      <c r="V6" s="166">
        <v>2</v>
      </c>
      <c r="W6" s="623"/>
      <c r="X6" s="632">
        <v>2</v>
      </c>
      <c r="Y6" s="624"/>
      <c r="Z6" s="509"/>
      <c r="AA6" s="509"/>
      <c r="AB6" s="509"/>
      <c r="AC6" s="511"/>
      <c r="AD6" s="509"/>
      <c r="AE6" s="509"/>
      <c r="AF6" s="509"/>
      <c r="AG6" s="509"/>
      <c r="AH6" s="509"/>
      <c r="AI6" s="509"/>
      <c r="AJ6" s="509"/>
      <c r="AK6" s="509"/>
      <c r="AL6" s="509"/>
      <c r="AM6" s="509"/>
      <c r="AN6" s="509"/>
      <c r="AO6" s="509"/>
      <c r="AP6" s="509"/>
      <c r="AQ6" s="509"/>
      <c r="AR6" s="509"/>
      <c r="AS6" s="509"/>
      <c r="AT6" s="509"/>
      <c r="AU6" s="509"/>
      <c r="AV6" s="509"/>
      <c r="AW6" s="509"/>
      <c r="AX6" s="509"/>
      <c r="AY6" s="509"/>
      <c r="AZ6" s="509" t="s">
        <v>168</v>
      </c>
      <c r="BA6" s="509" t="s">
        <v>168</v>
      </c>
      <c r="BB6" s="509"/>
      <c r="BC6" s="509" t="s">
        <v>168</v>
      </c>
      <c r="BD6" s="509" t="s">
        <v>168</v>
      </c>
      <c r="BE6" s="509" t="s">
        <v>168</v>
      </c>
      <c r="BF6" s="509"/>
      <c r="BG6" s="509"/>
      <c r="BH6" s="509" t="s">
        <v>168</v>
      </c>
      <c r="BI6" s="625"/>
    </row>
    <row r="7" spans="1:90" ht="30" customHeight="1" x14ac:dyDescent="0.2">
      <c r="A7" s="728"/>
      <c r="B7" s="617" t="s">
        <v>172</v>
      </c>
      <c r="C7" s="618" t="s">
        <v>317</v>
      </c>
      <c r="D7" s="619" t="s">
        <v>167</v>
      </c>
      <c r="E7" s="620">
        <v>1</v>
      </c>
      <c r="F7" s="166">
        <v>2</v>
      </c>
      <c r="G7" s="166">
        <v>4</v>
      </c>
      <c r="H7" s="166"/>
      <c r="I7" s="166"/>
      <c r="J7" s="167">
        <v>1</v>
      </c>
      <c r="K7" s="166">
        <v>4</v>
      </c>
      <c r="L7" s="166">
        <v>4</v>
      </c>
      <c r="M7" s="166">
        <v>4</v>
      </c>
      <c r="N7" s="166"/>
      <c r="O7" s="406"/>
      <c r="P7" s="622" t="s">
        <v>314</v>
      </c>
      <c r="Q7" s="623" t="s">
        <v>167</v>
      </c>
      <c r="R7" s="623" t="s">
        <v>167</v>
      </c>
      <c r="S7" s="620">
        <v>1</v>
      </c>
      <c r="T7" s="170"/>
      <c r="U7" s="170"/>
      <c r="V7" s="170"/>
      <c r="W7" s="166">
        <v>4</v>
      </c>
      <c r="X7" s="632">
        <v>2</v>
      </c>
      <c r="Y7" s="624"/>
      <c r="Z7" s="509"/>
      <c r="AA7" s="509"/>
      <c r="AB7" s="509"/>
      <c r="AC7" s="511"/>
      <c r="AD7" s="509"/>
      <c r="AE7" s="509"/>
      <c r="AF7" s="509"/>
      <c r="AG7" s="509"/>
      <c r="AH7" s="509"/>
      <c r="AI7" s="509"/>
      <c r="AJ7" s="509"/>
      <c r="AK7" s="509"/>
      <c r="AL7" s="509"/>
      <c r="AM7" s="509"/>
      <c r="AN7" s="509" t="s">
        <v>168</v>
      </c>
      <c r="AO7" s="509" t="s">
        <v>168</v>
      </c>
      <c r="AP7" s="509" t="s">
        <v>168</v>
      </c>
      <c r="AQ7" s="509" t="s">
        <v>168</v>
      </c>
      <c r="AR7" s="509" t="s">
        <v>168</v>
      </c>
      <c r="AS7" s="509"/>
      <c r="AT7" s="509" t="s">
        <v>168</v>
      </c>
      <c r="AU7" s="509" t="s">
        <v>168</v>
      </c>
      <c r="AV7" s="509" t="s">
        <v>168</v>
      </c>
      <c r="AW7" s="509"/>
      <c r="AX7" s="509"/>
      <c r="AY7" s="509"/>
      <c r="AZ7" s="509"/>
      <c r="BA7" s="509"/>
      <c r="BB7" s="509"/>
      <c r="BC7" s="509"/>
      <c r="BD7" s="509"/>
      <c r="BE7" s="509"/>
      <c r="BF7" s="509"/>
      <c r="BG7" s="509"/>
      <c r="BH7" s="509"/>
      <c r="BI7" s="625" t="s">
        <v>168</v>
      </c>
    </row>
    <row r="8" spans="1:90" ht="30" customHeight="1" x14ac:dyDescent="0.2">
      <c r="A8" s="728"/>
      <c r="B8" s="617" t="s">
        <v>175</v>
      </c>
      <c r="C8" s="618" t="s">
        <v>176</v>
      </c>
      <c r="D8" s="619" t="s">
        <v>167</v>
      </c>
      <c r="E8" s="622"/>
      <c r="F8" s="166">
        <v>2</v>
      </c>
      <c r="G8" s="166">
        <v>4</v>
      </c>
      <c r="H8" s="166"/>
      <c r="I8" s="166"/>
      <c r="J8" s="167">
        <v>1</v>
      </c>
      <c r="K8" s="166">
        <v>4</v>
      </c>
      <c r="L8" s="166">
        <v>4</v>
      </c>
      <c r="M8" s="166">
        <v>4</v>
      </c>
      <c r="N8" s="166"/>
      <c r="O8" s="406"/>
      <c r="P8" s="622" t="s">
        <v>314</v>
      </c>
      <c r="Q8" s="623" t="s">
        <v>167</v>
      </c>
      <c r="R8" s="623" t="s">
        <v>167</v>
      </c>
      <c r="S8" s="620">
        <v>1</v>
      </c>
      <c r="T8" s="170"/>
      <c r="U8" s="170"/>
      <c r="V8" s="170"/>
      <c r="W8" s="166">
        <v>4</v>
      </c>
      <c r="X8" s="632">
        <v>2</v>
      </c>
      <c r="Y8" s="624"/>
      <c r="Z8" s="509"/>
      <c r="AA8" s="509"/>
      <c r="AB8" s="509"/>
      <c r="AC8" s="511"/>
      <c r="AD8" s="509"/>
      <c r="AE8" s="509"/>
      <c r="AF8" s="509"/>
      <c r="AG8" s="509"/>
      <c r="AH8" s="509"/>
      <c r="AI8" s="509"/>
      <c r="AJ8" s="509"/>
      <c r="AK8" s="509"/>
      <c r="AL8" s="509"/>
      <c r="AM8" s="509"/>
      <c r="AN8" s="509" t="s">
        <v>168</v>
      </c>
      <c r="AO8" s="509" t="s">
        <v>168</v>
      </c>
      <c r="AP8" s="509" t="s">
        <v>168</v>
      </c>
      <c r="AQ8" s="509" t="s">
        <v>168</v>
      </c>
      <c r="AR8" s="509" t="s">
        <v>168</v>
      </c>
      <c r="AS8" s="509" t="s">
        <v>168</v>
      </c>
      <c r="AT8" s="509" t="s">
        <v>168</v>
      </c>
      <c r="AU8" s="509" t="s">
        <v>168</v>
      </c>
      <c r="AV8" s="509" t="s">
        <v>168</v>
      </c>
      <c r="AW8" s="509"/>
      <c r="AX8" s="509"/>
      <c r="AY8" s="509"/>
      <c r="AZ8" s="509"/>
      <c r="BA8" s="509"/>
      <c r="BB8" s="509"/>
      <c r="BC8" s="509"/>
      <c r="BD8" s="509"/>
      <c r="BE8" s="509"/>
      <c r="BF8" s="509"/>
      <c r="BG8" s="509"/>
      <c r="BH8" s="509"/>
      <c r="BI8" s="625" t="s">
        <v>168</v>
      </c>
    </row>
    <row r="9" spans="1:90" ht="30" customHeight="1" x14ac:dyDescent="0.2">
      <c r="A9" s="728"/>
      <c r="B9" s="617" t="s">
        <v>182</v>
      </c>
      <c r="C9" s="618" t="s">
        <v>183</v>
      </c>
      <c r="D9" s="619" t="s">
        <v>167</v>
      </c>
      <c r="E9" s="622"/>
      <c r="F9" s="166">
        <v>2</v>
      </c>
      <c r="G9" s="166">
        <v>4</v>
      </c>
      <c r="H9" s="166"/>
      <c r="I9" s="166"/>
      <c r="J9" s="234"/>
      <c r="K9" s="166">
        <v>4</v>
      </c>
      <c r="L9" s="170"/>
      <c r="M9" s="166">
        <v>4</v>
      </c>
      <c r="N9" s="166"/>
      <c r="O9" s="406"/>
      <c r="P9" s="622"/>
      <c r="Q9" s="289"/>
      <c r="R9" s="623"/>
      <c r="S9" s="622"/>
      <c r="T9" s="170"/>
      <c r="U9" s="170"/>
      <c r="V9" s="170"/>
      <c r="W9" s="623"/>
      <c r="X9" s="632">
        <v>2</v>
      </c>
      <c r="Y9" s="624"/>
      <c r="Z9" s="509"/>
      <c r="AA9" s="509"/>
      <c r="AB9" s="509"/>
      <c r="AC9" s="511"/>
      <c r="AD9" s="509"/>
      <c r="AE9" s="509"/>
      <c r="AF9" s="509"/>
      <c r="AG9" s="509"/>
      <c r="AH9" s="509"/>
      <c r="AI9" s="509"/>
      <c r="AJ9" s="509"/>
      <c r="AK9" s="509"/>
      <c r="AL9" s="509"/>
      <c r="AM9" s="509"/>
      <c r="AN9" s="509"/>
      <c r="AO9" s="509"/>
      <c r="AP9" s="509"/>
      <c r="AQ9" s="509"/>
      <c r="AR9" s="509"/>
      <c r="AS9" s="509"/>
      <c r="AT9" s="509"/>
      <c r="AU9" s="509"/>
      <c r="AV9" s="509"/>
      <c r="AW9" s="509"/>
      <c r="AX9" s="509"/>
      <c r="AY9" s="509" t="s">
        <v>168</v>
      </c>
      <c r="AZ9" s="509"/>
      <c r="BA9" s="509"/>
      <c r="BB9" s="509"/>
      <c r="BC9" s="509"/>
      <c r="BD9" s="509"/>
      <c r="BE9" s="509"/>
      <c r="BF9" s="509"/>
      <c r="BG9" s="509"/>
      <c r="BH9" s="509"/>
      <c r="BI9" s="625"/>
    </row>
    <row r="10" spans="1:90" ht="30" customHeight="1" x14ac:dyDescent="0.2">
      <c r="A10" s="728"/>
      <c r="B10" s="617" t="s">
        <v>184</v>
      </c>
      <c r="C10" s="618" t="s">
        <v>185</v>
      </c>
      <c r="D10" s="619" t="s">
        <v>167</v>
      </c>
      <c r="E10" s="622"/>
      <c r="F10" s="166">
        <v>2</v>
      </c>
      <c r="G10" s="166">
        <v>4</v>
      </c>
      <c r="H10" s="166"/>
      <c r="I10" s="166"/>
      <c r="J10" s="167"/>
      <c r="K10" s="166">
        <v>4</v>
      </c>
      <c r="L10" s="166">
        <v>4</v>
      </c>
      <c r="M10" s="166">
        <v>4</v>
      </c>
      <c r="N10" s="166"/>
      <c r="O10" s="406"/>
      <c r="P10" s="622" t="s">
        <v>314</v>
      </c>
      <c r="Q10" s="289"/>
      <c r="R10" s="623"/>
      <c r="S10" s="622"/>
      <c r="T10" s="170"/>
      <c r="U10" s="170"/>
      <c r="V10" s="170"/>
      <c r="W10" s="621">
        <v>4</v>
      </c>
      <c r="X10" s="632">
        <v>2</v>
      </c>
      <c r="Y10" s="624"/>
      <c r="Z10" s="509"/>
      <c r="AA10" s="509"/>
      <c r="AB10" s="509"/>
      <c r="AC10" s="511"/>
      <c r="AD10" s="509"/>
      <c r="AE10" s="509"/>
      <c r="AF10" s="509"/>
      <c r="AG10" s="509"/>
      <c r="AH10" s="509"/>
      <c r="AI10" s="509"/>
      <c r="AJ10" s="509"/>
      <c r="AK10" s="509"/>
      <c r="AL10" s="509"/>
      <c r="AM10" s="509"/>
      <c r="AN10" s="509" t="s">
        <v>168</v>
      </c>
      <c r="AO10" s="509" t="s">
        <v>168</v>
      </c>
      <c r="AP10" s="509" t="s">
        <v>168</v>
      </c>
      <c r="AQ10" s="509" t="s">
        <v>168</v>
      </c>
      <c r="AR10" s="509"/>
      <c r="AS10" s="509"/>
      <c r="AT10" s="509"/>
      <c r="AU10" s="509"/>
      <c r="AV10" s="509"/>
      <c r="AW10" s="509"/>
      <c r="AX10" s="509"/>
      <c r="AY10" s="509"/>
      <c r="AZ10" s="509"/>
      <c r="BA10" s="509"/>
      <c r="BB10" s="509"/>
      <c r="BC10" s="509"/>
      <c r="BD10" s="509"/>
      <c r="BE10" s="509"/>
      <c r="BF10" s="509"/>
      <c r="BG10" s="509"/>
      <c r="BH10" s="509"/>
      <c r="BI10" s="625"/>
    </row>
    <row r="11" spans="1:90" ht="30" customHeight="1" thickBot="1" x14ac:dyDescent="0.25">
      <c r="A11" s="729"/>
      <c r="B11" s="172" t="s">
        <v>186</v>
      </c>
      <c r="C11" s="173" t="s">
        <v>187</v>
      </c>
      <c r="D11" s="174" t="s">
        <v>167</v>
      </c>
      <c r="E11" s="179"/>
      <c r="F11" s="176">
        <v>2</v>
      </c>
      <c r="G11" s="176">
        <v>4</v>
      </c>
      <c r="H11" s="176"/>
      <c r="I11" s="176"/>
      <c r="J11" s="290"/>
      <c r="K11" s="176">
        <v>4</v>
      </c>
      <c r="L11" s="235"/>
      <c r="M11" s="176">
        <v>4</v>
      </c>
      <c r="N11" s="176"/>
      <c r="O11" s="626"/>
      <c r="P11" s="622"/>
      <c r="Q11" s="392"/>
      <c r="R11" s="180"/>
      <c r="S11" s="179"/>
      <c r="T11" s="235"/>
      <c r="U11" s="235"/>
      <c r="V11" s="235"/>
      <c r="W11" s="180"/>
      <c r="X11" s="262">
        <v>2</v>
      </c>
      <c r="Y11" s="241"/>
      <c r="Z11" s="242"/>
      <c r="AA11" s="242"/>
      <c r="AB11" s="242"/>
      <c r="AC11" s="628" t="s">
        <v>168</v>
      </c>
      <c r="AD11" s="242" t="s">
        <v>168</v>
      </c>
      <c r="AE11" s="242"/>
      <c r="AF11" s="242"/>
      <c r="AG11" s="242"/>
      <c r="AH11" s="242"/>
      <c r="AI11" s="242"/>
      <c r="AJ11" s="242"/>
      <c r="AK11" s="242"/>
      <c r="AL11" s="242"/>
      <c r="AM11" s="242"/>
      <c r="AN11" s="242"/>
      <c r="AO11" s="242"/>
      <c r="AP11" s="242"/>
      <c r="AQ11" s="242"/>
      <c r="AR11" s="242"/>
      <c r="AS11" s="242"/>
      <c r="AT11" s="242"/>
      <c r="AU11" s="242"/>
      <c r="AV11" s="242"/>
      <c r="AW11" s="242" t="s">
        <v>168</v>
      </c>
      <c r="AX11" s="242" t="s">
        <v>168</v>
      </c>
      <c r="AY11" s="242"/>
      <c r="AZ11" s="242"/>
      <c r="BA11" s="242"/>
      <c r="BB11" s="242"/>
      <c r="BC11" s="242"/>
      <c r="BD11" s="242"/>
      <c r="BE11" s="242"/>
      <c r="BF11" s="242"/>
      <c r="BG11" s="242"/>
      <c r="BH11" s="242"/>
      <c r="BI11" s="243"/>
    </row>
    <row r="12" spans="1:90" ht="15" customHeight="1" thickBot="1" x14ac:dyDescent="0.25">
      <c r="B12" s="263"/>
      <c r="C12" s="264"/>
      <c r="D12" s="265"/>
      <c r="E12" s="264"/>
      <c r="F12" s="264"/>
      <c r="G12" s="264"/>
      <c r="H12" s="264"/>
      <c r="I12" s="264"/>
      <c r="J12" s="264"/>
      <c r="K12" s="264"/>
      <c r="L12" s="264"/>
      <c r="M12" s="264"/>
      <c r="N12" s="264"/>
      <c r="O12" s="264"/>
      <c r="P12" s="787" t="s">
        <v>190</v>
      </c>
      <c r="Q12" s="788"/>
      <c r="R12" s="788"/>
      <c r="S12" s="788"/>
      <c r="T12" s="788"/>
      <c r="U12" s="788"/>
      <c r="V12" s="788"/>
      <c r="W12" s="788"/>
      <c r="X12" s="789"/>
      <c r="Y12" s="185">
        <v>396</v>
      </c>
      <c r="Z12" s="186">
        <v>396</v>
      </c>
      <c r="AA12" s="187">
        <v>365</v>
      </c>
      <c r="AB12" s="186">
        <v>365</v>
      </c>
      <c r="AC12" s="186">
        <v>396</v>
      </c>
      <c r="AD12" s="186">
        <v>396</v>
      </c>
      <c r="AE12" s="187">
        <v>180</v>
      </c>
      <c r="AF12" s="186">
        <v>90</v>
      </c>
      <c r="AG12" s="187">
        <v>365</v>
      </c>
      <c r="AH12" s="186">
        <v>90</v>
      </c>
      <c r="AI12" s="186">
        <v>365</v>
      </c>
      <c r="AJ12" s="187">
        <v>396</v>
      </c>
      <c r="AK12" s="186">
        <v>180</v>
      </c>
      <c r="AL12" s="186">
        <v>90</v>
      </c>
      <c r="AM12" s="186">
        <v>999</v>
      </c>
      <c r="AN12" s="186">
        <v>365</v>
      </c>
      <c r="AO12" s="187">
        <v>90</v>
      </c>
      <c r="AP12" s="186">
        <v>365</v>
      </c>
      <c r="AQ12" s="187">
        <v>90</v>
      </c>
      <c r="AR12" s="187">
        <v>90</v>
      </c>
      <c r="AS12" s="186">
        <v>270</v>
      </c>
      <c r="AT12" s="187">
        <v>90</v>
      </c>
      <c r="AU12" s="186">
        <v>270</v>
      </c>
      <c r="AV12" s="187">
        <v>270</v>
      </c>
      <c r="AW12" s="186">
        <v>90</v>
      </c>
      <c r="AX12" s="187">
        <v>90</v>
      </c>
      <c r="AY12" s="186">
        <v>365</v>
      </c>
      <c r="AZ12" s="186">
        <v>90</v>
      </c>
      <c r="BA12" s="187">
        <v>270</v>
      </c>
      <c r="BB12" s="186">
        <v>45</v>
      </c>
      <c r="BC12" s="186">
        <v>45</v>
      </c>
      <c r="BD12" s="186">
        <v>180</v>
      </c>
      <c r="BE12" s="186">
        <v>365</v>
      </c>
      <c r="BF12" s="186">
        <v>365</v>
      </c>
      <c r="BG12" s="187">
        <v>60</v>
      </c>
      <c r="BH12" s="186">
        <v>60</v>
      </c>
      <c r="BI12" s="266">
        <v>270</v>
      </c>
      <c r="BJ12" s="267"/>
      <c r="BK12" s="267"/>
      <c r="BL12" s="708" t="s">
        <v>195</v>
      </c>
      <c r="BM12" s="709"/>
      <c r="BN12" s="709"/>
      <c r="BO12" s="709"/>
      <c r="BP12" s="709"/>
      <c r="BQ12" s="709"/>
      <c r="BR12" s="709"/>
      <c r="BS12" s="709"/>
      <c r="BT12" s="709"/>
      <c r="BU12" s="709"/>
      <c r="BV12" s="709"/>
      <c r="BW12" s="710"/>
      <c r="BY12" s="778" t="s">
        <v>196</v>
      </c>
      <c r="BZ12" s="779"/>
      <c r="CA12" s="779"/>
      <c r="CB12" s="779"/>
      <c r="CC12" s="779"/>
      <c r="CD12" s="779"/>
      <c r="CE12" s="779"/>
      <c r="CF12" s="779"/>
      <c r="CG12" s="779"/>
      <c r="CH12" s="779"/>
      <c r="CI12" s="779"/>
      <c r="CJ12" s="779"/>
      <c r="CK12" s="779"/>
      <c r="CL12" s="780"/>
    </row>
    <row r="13" spans="1:90" ht="15" customHeight="1" x14ac:dyDescent="0.2">
      <c r="B13" s="246"/>
      <c r="C13" s="264"/>
      <c r="D13" s="265"/>
      <c r="E13" s="264"/>
      <c r="F13" s="264"/>
      <c r="G13" s="264"/>
      <c r="H13" s="264"/>
      <c r="I13" s="264"/>
      <c r="J13" s="264"/>
      <c r="K13" s="264"/>
      <c r="L13" s="264"/>
      <c r="M13" s="264"/>
      <c r="N13" s="264"/>
      <c r="O13" s="264"/>
      <c r="P13" s="781" t="s">
        <v>191</v>
      </c>
      <c r="Q13" s="782"/>
      <c r="R13" s="782"/>
      <c r="S13" s="782"/>
      <c r="T13" s="782"/>
      <c r="U13" s="782"/>
      <c r="V13" s="782"/>
      <c r="W13" s="782"/>
      <c r="X13" s="783"/>
      <c r="Y13" s="268"/>
      <c r="Z13" s="269">
        <v>1</v>
      </c>
      <c r="AA13" s="269">
        <v>1</v>
      </c>
      <c r="AB13" s="269">
        <v>1</v>
      </c>
      <c r="AC13" s="269"/>
      <c r="AD13" s="269"/>
      <c r="AE13" s="269">
        <v>1</v>
      </c>
      <c r="AF13" s="269">
        <v>1</v>
      </c>
      <c r="AG13" s="269">
        <v>1</v>
      </c>
      <c r="AH13" s="269">
        <v>1</v>
      </c>
      <c r="AI13" s="269"/>
      <c r="AJ13" s="269"/>
      <c r="AK13" s="269"/>
      <c r="AL13" s="269">
        <v>1</v>
      </c>
      <c r="AM13" s="269"/>
      <c r="AN13" s="269">
        <v>2</v>
      </c>
      <c r="AO13" s="269">
        <v>2</v>
      </c>
      <c r="AP13" s="269"/>
      <c r="AQ13" s="269"/>
      <c r="AR13" s="269"/>
      <c r="AS13" s="269"/>
      <c r="AT13" s="270"/>
      <c r="AU13" s="270"/>
      <c r="AV13" s="269"/>
      <c r="AW13" s="198">
        <v>1</v>
      </c>
      <c r="AX13" s="270">
        <v>2</v>
      </c>
      <c r="AY13" s="270">
        <v>1</v>
      </c>
      <c r="AZ13" s="269"/>
      <c r="BA13" s="269">
        <v>1</v>
      </c>
      <c r="BB13" s="269">
        <v>1</v>
      </c>
      <c r="BC13" s="270">
        <v>1</v>
      </c>
      <c r="BD13" s="269"/>
      <c r="BE13" s="269">
        <v>1</v>
      </c>
      <c r="BF13" s="271">
        <v>1</v>
      </c>
      <c r="BG13" s="269"/>
      <c r="BH13" s="269"/>
      <c r="BI13" s="272">
        <v>2</v>
      </c>
      <c r="BJ13" s="267"/>
      <c r="BK13" s="267"/>
      <c r="BL13" s="708" t="s">
        <v>198</v>
      </c>
      <c r="BM13" s="709"/>
      <c r="BN13" s="709"/>
      <c r="BO13" s="709"/>
      <c r="BP13" s="709"/>
      <c r="BQ13" s="709"/>
      <c r="BR13" s="709"/>
      <c r="BS13" s="710"/>
      <c r="BT13" s="204" t="s">
        <v>199</v>
      </c>
      <c r="BU13" s="204" t="s">
        <v>200</v>
      </c>
      <c r="BV13" s="204" t="s">
        <v>318</v>
      </c>
      <c r="BW13" s="204" t="s">
        <v>202</v>
      </c>
      <c r="BY13" s="778" t="s">
        <v>319</v>
      </c>
      <c r="BZ13" s="779"/>
      <c r="CA13" s="779"/>
      <c r="CB13" s="779"/>
      <c r="CC13" s="779"/>
      <c r="CD13" s="780"/>
      <c r="CE13" s="778" t="s">
        <v>204</v>
      </c>
      <c r="CF13" s="779"/>
      <c r="CG13" s="779"/>
      <c r="CH13" s="779"/>
      <c r="CI13" s="779"/>
      <c r="CJ13" s="779"/>
      <c r="CK13" s="779"/>
      <c r="CL13" s="780"/>
    </row>
    <row r="14" spans="1:90" ht="15" customHeight="1" x14ac:dyDescent="0.2">
      <c r="D14" s="265"/>
      <c r="E14" s="264"/>
      <c r="F14" s="264"/>
      <c r="G14" s="264"/>
      <c r="H14" s="264"/>
      <c r="I14" s="264"/>
      <c r="J14" s="264"/>
      <c r="K14" s="264"/>
      <c r="L14" s="264"/>
      <c r="M14" s="264"/>
      <c r="N14" s="264"/>
      <c r="O14" s="264"/>
      <c r="P14" s="784" t="s">
        <v>192</v>
      </c>
      <c r="Q14" s="785"/>
      <c r="R14" s="785"/>
      <c r="S14" s="785"/>
      <c r="T14" s="785"/>
      <c r="U14" s="785"/>
      <c r="V14" s="785"/>
      <c r="W14" s="785"/>
      <c r="X14" s="786"/>
      <c r="Y14" s="634"/>
      <c r="Z14" s="328">
        <v>1</v>
      </c>
      <c r="AA14" s="328">
        <v>1</v>
      </c>
      <c r="AB14" s="328">
        <v>1</v>
      </c>
      <c r="AC14" s="328"/>
      <c r="AD14" s="328"/>
      <c r="AE14" s="269"/>
      <c r="AF14" s="269"/>
      <c r="AG14" s="269"/>
      <c r="AH14" s="269"/>
      <c r="AI14" s="328"/>
      <c r="AJ14" s="270"/>
      <c r="AK14" s="270"/>
      <c r="AL14" s="521">
        <v>1</v>
      </c>
      <c r="AM14" s="328"/>
      <c r="AN14" s="328">
        <v>2</v>
      </c>
      <c r="AO14" s="328">
        <v>2</v>
      </c>
      <c r="AP14" s="328"/>
      <c r="AQ14" s="328"/>
      <c r="AR14" s="269"/>
      <c r="AS14" s="269"/>
      <c r="AT14" s="269"/>
      <c r="AU14" s="269"/>
      <c r="AV14" s="269"/>
      <c r="AW14" s="198">
        <v>1</v>
      </c>
      <c r="AX14" s="270"/>
      <c r="AY14" s="269"/>
      <c r="AZ14" s="328"/>
      <c r="BA14" s="328">
        <v>1</v>
      </c>
      <c r="BB14" s="328">
        <v>1</v>
      </c>
      <c r="BC14" s="269">
        <v>1</v>
      </c>
      <c r="BD14" s="269"/>
      <c r="BE14" s="269">
        <v>1</v>
      </c>
      <c r="BF14" s="271">
        <v>1</v>
      </c>
      <c r="BG14" s="269"/>
      <c r="BH14" s="269"/>
      <c r="BI14" s="635">
        <v>2</v>
      </c>
      <c r="BJ14" s="267"/>
      <c r="BK14" s="267"/>
      <c r="BL14" s="707" t="s">
        <v>206</v>
      </c>
      <c r="BM14" s="707"/>
      <c r="BN14" s="707"/>
      <c r="BO14" s="707"/>
      <c r="BP14" s="707"/>
      <c r="BQ14" s="707"/>
      <c r="BR14" s="707"/>
      <c r="BS14" s="707"/>
      <c r="BT14" s="605" t="s">
        <v>207</v>
      </c>
      <c r="BU14" s="605" t="s">
        <v>208</v>
      </c>
      <c r="BV14" s="605" t="s">
        <v>207</v>
      </c>
      <c r="BW14" s="605" t="s">
        <v>209</v>
      </c>
      <c r="BY14" s="754" t="s">
        <v>234</v>
      </c>
      <c r="BZ14" s="754"/>
      <c r="CA14" s="754"/>
      <c r="CB14" s="754"/>
      <c r="CC14" s="754"/>
      <c r="CD14" s="754"/>
      <c r="CE14" s="754" t="s">
        <v>235</v>
      </c>
      <c r="CF14" s="754"/>
      <c r="CG14" s="754"/>
      <c r="CH14" s="754"/>
      <c r="CI14" s="754"/>
      <c r="CJ14" s="754"/>
      <c r="CK14" s="754"/>
      <c r="CL14" s="754"/>
    </row>
    <row r="15" spans="1:90" ht="15" customHeight="1" x14ac:dyDescent="0.2">
      <c r="D15" s="608"/>
      <c r="E15" s="246"/>
      <c r="F15" s="246"/>
      <c r="G15" s="246"/>
      <c r="H15" s="246"/>
      <c r="I15" s="246"/>
      <c r="J15" s="246"/>
      <c r="K15" s="246"/>
      <c r="L15" s="246"/>
      <c r="M15" s="246"/>
      <c r="N15" s="246"/>
      <c r="O15" s="246"/>
      <c r="P15" s="784" t="s">
        <v>193</v>
      </c>
      <c r="Q15" s="785"/>
      <c r="R15" s="785"/>
      <c r="S15" s="785"/>
      <c r="T15" s="785"/>
      <c r="U15" s="785"/>
      <c r="V15" s="785"/>
      <c r="W15" s="785"/>
      <c r="X15" s="786"/>
      <c r="Y15" s="634"/>
      <c r="Z15" s="328">
        <v>1</v>
      </c>
      <c r="AA15" s="328">
        <v>1</v>
      </c>
      <c r="AB15" s="328">
        <v>1</v>
      </c>
      <c r="AC15" s="328">
        <v>1</v>
      </c>
      <c r="AD15" s="328">
        <v>1</v>
      </c>
      <c r="AE15" s="328"/>
      <c r="AF15" s="328"/>
      <c r="AG15" s="328"/>
      <c r="AH15" s="328"/>
      <c r="AI15" s="328">
        <v>1</v>
      </c>
      <c r="AJ15" s="522"/>
      <c r="AK15" s="522"/>
      <c r="AL15" s="328">
        <v>1</v>
      </c>
      <c r="AM15" s="328"/>
      <c r="AN15" s="328">
        <v>2</v>
      </c>
      <c r="AO15" s="328">
        <v>2</v>
      </c>
      <c r="AP15" s="328">
        <v>1</v>
      </c>
      <c r="AQ15" s="328">
        <v>1</v>
      </c>
      <c r="AR15" s="522"/>
      <c r="AS15" s="328"/>
      <c r="AT15" s="513">
        <v>2</v>
      </c>
      <c r="AU15" s="328"/>
      <c r="AV15" s="328">
        <v>1</v>
      </c>
      <c r="AW15" s="513">
        <v>1</v>
      </c>
      <c r="AX15" s="522"/>
      <c r="AY15" s="522">
        <v>1</v>
      </c>
      <c r="AZ15" s="328"/>
      <c r="BA15" s="328">
        <v>1</v>
      </c>
      <c r="BB15" s="328">
        <v>1</v>
      </c>
      <c r="BC15" s="522">
        <v>1</v>
      </c>
      <c r="BD15" s="328">
        <v>1</v>
      </c>
      <c r="BE15" s="328">
        <v>1</v>
      </c>
      <c r="BF15" s="605">
        <v>1</v>
      </c>
      <c r="BG15" s="328"/>
      <c r="BH15" s="328"/>
      <c r="BI15" s="635">
        <v>2</v>
      </c>
      <c r="BJ15" s="267"/>
      <c r="BK15" s="267"/>
      <c r="BL15" s="707" t="s">
        <v>320</v>
      </c>
      <c r="BM15" s="707"/>
      <c r="BN15" s="707"/>
      <c r="BO15" s="707"/>
      <c r="BP15" s="707"/>
      <c r="BQ15" s="707"/>
      <c r="BR15" s="707"/>
      <c r="BS15" s="707"/>
      <c r="BT15" s="605" t="s">
        <v>321</v>
      </c>
      <c r="BU15" s="605" t="s">
        <v>322</v>
      </c>
      <c r="BV15" s="605" t="s">
        <v>321</v>
      </c>
      <c r="BW15" s="605" t="s">
        <v>209</v>
      </c>
      <c r="BY15" s="754"/>
      <c r="BZ15" s="754"/>
      <c r="CA15" s="754"/>
      <c r="CB15" s="754"/>
      <c r="CC15" s="754"/>
      <c r="CD15" s="754"/>
      <c r="CE15" s="755"/>
      <c r="CF15" s="755"/>
      <c r="CG15" s="755"/>
      <c r="CH15" s="755"/>
      <c r="CI15" s="755"/>
      <c r="CJ15" s="755"/>
      <c r="CK15" s="755"/>
      <c r="CL15" s="755"/>
    </row>
    <row r="16" spans="1:90" ht="15" customHeight="1" x14ac:dyDescent="0.2">
      <c r="D16" s="608"/>
      <c r="E16" s="246"/>
      <c r="F16" s="246"/>
      <c r="G16" s="246"/>
      <c r="H16" s="246"/>
      <c r="I16" s="246"/>
      <c r="J16" s="246"/>
      <c r="K16" s="246"/>
      <c r="L16" s="246"/>
      <c r="M16" s="246"/>
      <c r="N16" s="246"/>
      <c r="O16" s="246"/>
      <c r="P16" s="784" t="s">
        <v>194</v>
      </c>
      <c r="Q16" s="785"/>
      <c r="R16" s="785"/>
      <c r="S16" s="785"/>
      <c r="T16" s="785"/>
      <c r="U16" s="785"/>
      <c r="V16" s="785"/>
      <c r="W16" s="785"/>
      <c r="X16" s="786"/>
      <c r="Y16" s="634"/>
      <c r="Z16" s="328">
        <v>1</v>
      </c>
      <c r="AA16" s="328">
        <v>1</v>
      </c>
      <c r="AB16" s="328">
        <v>1</v>
      </c>
      <c r="AC16" s="328">
        <v>1</v>
      </c>
      <c r="AD16" s="328">
        <v>1</v>
      </c>
      <c r="AE16" s="521"/>
      <c r="AF16" s="521"/>
      <c r="AG16" s="521"/>
      <c r="AH16" s="521"/>
      <c r="AI16" s="328">
        <v>1</v>
      </c>
      <c r="AJ16" s="523"/>
      <c r="AK16" s="523"/>
      <c r="AL16" s="521">
        <v>1</v>
      </c>
      <c r="AM16" s="328"/>
      <c r="AN16" s="328">
        <v>2</v>
      </c>
      <c r="AO16" s="328">
        <v>2</v>
      </c>
      <c r="AP16" s="328">
        <v>1</v>
      </c>
      <c r="AQ16" s="328">
        <v>1</v>
      </c>
      <c r="AR16" s="523"/>
      <c r="AS16" s="523"/>
      <c r="AT16" s="514">
        <v>2</v>
      </c>
      <c r="AU16" s="523"/>
      <c r="AV16" s="521">
        <v>1</v>
      </c>
      <c r="AW16" s="514">
        <v>1</v>
      </c>
      <c r="AX16" s="523"/>
      <c r="AY16" s="521"/>
      <c r="AZ16" s="328"/>
      <c r="BA16" s="328">
        <v>1</v>
      </c>
      <c r="BB16" s="328">
        <v>1</v>
      </c>
      <c r="BC16" s="521">
        <v>1</v>
      </c>
      <c r="BD16" s="521">
        <v>1</v>
      </c>
      <c r="BE16" s="521">
        <v>1</v>
      </c>
      <c r="BF16" s="524">
        <v>1</v>
      </c>
      <c r="BG16" s="521"/>
      <c r="BH16" s="521"/>
      <c r="BI16" s="635">
        <v>2</v>
      </c>
      <c r="BJ16" s="267"/>
      <c r="BK16" s="267"/>
      <c r="BL16" s="707" t="s">
        <v>323</v>
      </c>
      <c r="BM16" s="707"/>
      <c r="BN16" s="707"/>
      <c r="BO16" s="707"/>
      <c r="BP16" s="707"/>
      <c r="BQ16" s="707"/>
      <c r="BR16" s="707"/>
      <c r="BS16" s="707"/>
      <c r="BT16" s="605" t="s">
        <v>321</v>
      </c>
      <c r="BU16" s="605" t="s">
        <v>322</v>
      </c>
      <c r="BV16" s="605" t="s">
        <v>321</v>
      </c>
      <c r="BW16" s="605" t="s">
        <v>322</v>
      </c>
      <c r="BY16" s="754"/>
      <c r="BZ16" s="754"/>
      <c r="CA16" s="754"/>
      <c r="CB16" s="754"/>
      <c r="CC16" s="754"/>
      <c r="CD16" s="754"/>
      <c r="CE16" s="753" t="s">
        <v>241</v>
      </c>
      <c r="CF16" s="753"/>
      <c r="CG16" s="753"/>
      <c r="CH16" s="753"/>
      <c r="CI16" s="753"/>
      <c r="CJ16" s="753"/>
      <c r="CK16" s="753"/>
      <c r="CL16" s="753"/>
    </row>
    <row r="17" spans="2:90" ht="15" customHeight="1" thickBot="1" x14ac:dyDescent="0.25">
      <c r="D17" s="608"/>
      <c r="E17" s="246"/>
      <c r="F17" s="246"/>
      <c r="G17" s="246"/>
      <c r="H17" s="246"/>
      <c r="I17" s="246"/>
      <c r="J17" s="246"/>
      <c r="K17" s="246"/>
      <c r="L17" s="246"/>
      <c r="M17" s="246"/>
      <c r="N17" s="246"/>
      <c r="O17" s="246"/>
      <c r="P17" s="769" t="s">
        <v>324</v>
      </c>
      <c r="Q17" s="770"/>
      <c r="R17" s="770"/>
      <c r="S17" s="770"/>
      <c r="T17" s="770"/>
      <c r="U17" s="770"/>
      <c r="V17" s="770"/>
      <c r="W17" s="770"/>
      <c r="X17" s="771"/>
      <c r="Y17" s="201">
        <v>0</v>
      </c>
      <c r="Z17" s="202">
        <v>2</v>
      </c>
      <c r="AA17" s="202">
        <v>2</v>
      </c>
      <c r="AB17" s="202">
        <v>2</v>
      </c>
      <c r="AC17" s="202">
        <v>3</v>
      </c>
      <c r="AD17" s="202">
        <v>3</v>
      </c>
      <c r="AE17" s="202">
        <v>3</v>
      </c>
      <c r="AF17" s="202">
        <v>3</v>
      </c>
      <c r="AG17" s="202">
        <v>3</v>
      </c>
      <c r="AH17" s="202">
        <v>3</v>
      </c>
      <c r="AI17" s="202">
        <v>2</v>
      </c>
      <c r="AJ17" s="202">
        <v>0</v>
      </c>
      <c r="AK17" s="202">
        <v>0</v>
      </c>
      <c r="AL17" s="202">
        <v>2</v>
      </c>
      <c r="AM17" s="202">
        <v>0</v>
      </c>
      <c r="AN17" s="202">
        <v>2</v>
      </c>
      <c r="AO17" s="202">
        <v>2</v>
      </c>
      <c r="AP17" s="202">
        <v>2</v>
      </c>
      <c r="AQ17" s="202">
        <v>2</v>
      </c>
      <c r="AR17" s="202">
        <v>0</v>
      </c>
      <c r="AS17" s="202">
        <v>0</v>
      </c>
      <c r="AT17" s="202">
        <v>2</v>
      </c>
      <c r="AU17" s="202">
        <v>0</v>
      </c>
      <c r="AV17" s="202">
        <v>2</v>
      </c>
      <c r="AW17" s="202">
        <v>2</v>
      </c>
      <c r="AX17" s="202">
        <v>2</v>
      </c>
      <c r="AY17" s="202">
        <v>2</v>
      </c>
      <c r="AZ17" s="202">
        <v>0</v>
      </c>
      <c r="BA17" s="202">
        <v>3</v>
      </c>
      <c r="BB17" s="202">
        <v>3</v>
      </c>
      <c r="BC17" s="202">
        <v>3</v>
      </c>
      <c r="BD17" s="202">
        <v>3</v>
      </c>
      <c r="BE17" s="202">
        <v>3</v>
      </c>
      <c r="BF17" s="202">
        <v>4</v>
      </c>
      <c r="BG17" s="202">
        <v>0</v>
      </c>
      <c r="BH17" s="202">
        <v>0</v>
      </c>
      <c r="BI17" s="203">
        <v>3</v>
      </c>
      <c r="BJ17" s="267"/>
      <c r="BK17" s="267"/>
      <c r="BL17" s="707" t="s">
        <v>219</v>
      </c>
      <c r="BM17" s="707"/>
      <c r="BN17" s="707"/>
      <c r="BO17" s="707"/>
      <c r="BP17" s="707"/>
      <c r="BQ17" s="707"/>
      <c r="BR17" s="707"/>
      <c r="BS17" s="707"/>
      <c r="BT17" s="605" t="s">
        <v>207</v>
      </c>
      <c r="BU17" s="605" t="s">
        <v>208</v>
      </c>
      <c r="BV17" s="605" t="s">
        <v>207</v>
      </c>
      <c r="BW17" s="605" t="s">
        <v>208</v>
      </c>
      <c r="BY17" s="700" t="s">
        <v>244</v>
      </c>
      <c r="BZ17" s="701"/>
      <c r="CA17" s="701"/>
      <c r="CB17" s="701"/>
      <c r="CC17" s="701"/>
      <c r="CD17" s="702"/>
      <c r="CE17" s="700" t="s">
        <v>245</v>
      </c>
      <c r="CF17" s="701"/>
      <c r="CG17" s="701"/>
      <c r="CH17" s="701"/>
      <c r="CI17" s="701"/>
      <c r="CJ17" s="701"/>
      <c r="CK17" s="701"/>
      <c r="CL17" s="702"/>
    </row>
    <row r="18" spans="2:90" ht="15" customHeight="1" x14ac:dyDescent="0.2">
      <c r="D18" s="608"/>
      <c r="E18" s="246"/>
      <c r="F18" s="246"/>
      <c r="G18" s="246"/>
      <c r="H18" s="246"/>
      <c r="I18" s="246"/>
      <c r="J18" s="246"/>
      <c r="K18" s="246"/>
      <c r="L18" s="246"/>
      <c r="M18" s="246"/>
      <c r="N18" s="246"/>
      <c r="O18" s="246"/>
      <c r="P18" s="766" t="s">
        <v>205</v>
      </c>
      <c r="Q18" s="767"/>
      <c r="R18" s="767"/>
      <c r="S18" s="767"/>
      <c r="T18" s="767"/>
      <c r="U18" s="767"/>
      <c r="V18" s="767"/>
      <c r="W18" s="767"/>
      <c r="X18" s="768"/>
      <c r="Y18" s="192">
        <v>1</v>
      </c>
      <c r="Z18" s="193"/>
      <c r="AA18" s="273"/>
      <c r="AB18" s="273"/>
      <c r="AC18" s="193"/>
      <c r="AD18" s="193"/>
      <c r="AE18" s="273"/>
      <c r="AF18" s="273"/>
      <c r="AG18" s="273"/>
      <c r="AH18" s="273"/>
      <c r="AI18" s="273">
        <v>1</v>
      </c>
      <c r="AJ18" s="273">
        <v>1</v>
      </c>
      <c r="AK18" s="273">
        <v>3</v>
      </c>
      <c r="AL18" s="273"/>
      <c r="AM18" s="273"/>
      <c r="AN18" s="273"/>
      <c r="AO18" s="193"/>
      <c r="AP18" s="193"/>
      <c r="AQ18" s="193"/>
      <c r="AR18" s="274">
        <v>2</v>
      </c>
      <c r="AS18" s="274">
        <v>2</v>
      </c>
      <c r="AT18" s="274">
        <v>1</v>
      </c>
      <c r="AU18" s="274">
        <v>1</v>
      </c>
      <c r="AV18" s="273">
        <v>1</v>
      </c>
      <c r="AW18" s="193"/>
      <c r="AX18" s="193"/>
      <c r="AY18" s="273"/>
      <c r="AZ18" s="193"/>
      <c r="BA18" s="193"/>
      <c r="BB18" s="193"/>
      <c r="BC18" s="273"/>
      <c r="BD18" s="273"/>
      <c r="BE18" s="273"/>
      <c r="BF18" s="273"/>
      <c r="BG18" s="273">
        <v>1</v>
      </c>
      <c r="BH18" s="273">
        <v>1</v>
      </c>
      <c r="BI18" s="196"/>
      <c r="BJ18" s="267"/>
      <c r="BK18" s="267"/>
      <c r="BL18" s="707" t="s">
        <v>223</v>
      </c>
      <c r="BM18" s="707"/>
      <c r="BN18" s="707"/>
      <c r="BO18" s="707"/>
      <c r="BP18" s="707"/>
      <c r="BQ18" s="707"/>
      <c r="BR18" s="707"/>
      <c r="BS18" s="707"/>
      <c r="BT18" s="605" t="s">
        <v>207</v>
      </c>
      <c r="BU18" s="605" t="s">
        <v>208</v>
      </c>
      <c r="BV18" s="605" t="s">
        <v>207</v>
      </c>
      <c r="BW18" s="605" t="s">
        <v>208</v>
      </c>
      <c r="BY18" s="700"/>
      <c r="BZ18" s="701"/>
      <c r="CA18" s="701"/>
      <c r="CB18" s="701"/>
      <c r="CC18" s="701"/>
      <c r="CD18" s="702"/>
      <c r="CE18" s="700" t="s">
        <v>248</v>
      </c>
      <c r="CF18" s="701"/>
      <c r="CG18" s="701"/>
      <c r="CH18" s="701"/>
      <c r="CI18" s="701"/>
      <c r="CJ18" s="701"/>
      <c r="CK18" s="701"/>
      <c r="CL18" s="702"/>
    </row>
    <row r="19" spans="2:90" ht="15" customHeight="1" x14ac:dyDescent="0.2">
      <c r="D19" s="608"/>
      <c r="E19" s="246"/>
      <c r="F19" s="246"/>
      <c r="G19" s="246"/>
      <c r="H19" s="246"/>
      <c r="I19" s="246"/>
      <c r="J19" s="246"/>
      <c r="K19" s="246"/>
      <c r="L19" s="246"/>
      <c r="M19" s="246"/>
      <c r="N19" s="246"/>
      <c r="O19" s="246"/>
      <c r="P19" s="772" t="s">
        <v>212</v>
      </c>
      <c r="Q19" s="773"/>
      <c r="R19" s="773"/>
      <c r="S19" s="773"/>
      <c r="T19" s="773"/>
      <c r="U19" s="773"/>
      <c r="V19" s="773"/>
      <c r="W19" s="773"/>
      <c r="X19" s="774"/>
      <c r="Y19" s="197">
        <v>1</v>
      </c>
      <c r="Z19" s="198"/>
      <c r="AA19" s="271"/>
      <c r="AB19" s="271"/>
      <c r="AC19" s="198"/>
      <c r="AD19" s="198"/>
      <c r="AE19" s="271"/>
      <c r="AF19" s="271"/>
      <c r="AG19" s="271"/>
      <c r="AH19" s="271"/>
      <c r="AI19" s="271">
        <v>1</v>
      </c>
      <c r="AJ19" s="271">
        <v>1</v>
      </c>
      <c r="AK19" s="271">
        <v>3</v>
      </c>
      <c r="AL19" s="271"/>
      <c r="AM19" s="271"/>
      <c r="AN19" s="271"/>
      <c r="AO19" s="198"/>
      <c r="AP19" s="198"/>
      <c r="AQ19" s="198"/>
      <c r="AR19" s="275">
        <v>2</v>
      </c>
      <c r="AS19" s="275">
        <v>2</v>
      </c>
      <c r="AT19" s="275">
        <v>1</v>
      </c>
      <c r="AU19" s="275">
        <v>1</v>
      </c>
      <c r="AV19" s="271">
        <v>1</v>
      </c>
      <c r="AW19" s="198"/>
      <c r="AX19" s="198"/>
      <c r="AY19" s="271"/>
      <c r="AZ19" s="198"/>
      <c r="BA19" s="198"/>
      <c r="BB19" s="198"/>
      <c r="BC19" s="271"/>
      <c r="BD19" s="271"/>
      <c r="BE19" s="271"/>
      <c r="BF19" s="271"/>
      <c r="BG19" s="271">
        <v>1</v>
      </c>
      <c r="BH19" s="271">
        <v>1</v>
      </c>
      <c r="BI19" s="205"/>
      <c r="BJ19" s="267"/>
      <c r="BK19" s="267"/>
      <c r="BL19" s="707" t="s">
        <v>233</v>
      </c>
      <c r="BM19" s="707"/>
      <c r="BN19" s="707"/>
      <c r="BO19" s="707"/>
      <c r="BP19" s="707"/>
      <c r="BQ19" s="707"/>
      <c r="BR19" s="707"/>
      <c r="BS19" s="707"/>
      <c r="BT19" s="605" t="s">
        <v>207</v>
      </c>
      <c r="BU19" s="605" t="s">
        <v>208</v>
      </c>
      <c r="BV19" s="605" t="s">
        <v>207</v>
      </c>
      <c r="BW19" s="605" t="s">
        <v>209</v>
      </c>
      <c r="BY19" s="700"/>
      <c r="BZ19" s="701"/>
      <c r="CA19" s="701"/>
      <c r="CB19" s="701"/>
      <c r="CC19" s="701"/>
      <c r="CD19" s="702"/>
      <c r="CE19" s="700" t="s">
        <v>251</v>
      </c>
      <c r="CF19" s="701"/>
      <c r="CG19" s="701"/>
      <c r="CH19" s="701"/>
      <c r="CI19" s="701"/>
      <c r="CJ19" s="701"/>
      <c r="CK19" s="701"/>
      <c r="CL19" s="702"/>
    </row>
    <row r="20" spans="2:90" ht="15" customHeight="1" x14ac:dyDescent="0.2">
      <c r="D20" s="608"/>
      <c r="E20" s="246"/>
      <c r="F20" s="246"/>
      <c r="G20" s="246"/>
      <c r="H20" s="246"/>
      <c r="I20" s="246"/>
      <c r="J20" s="246"/>
      <c r="K20" s="246"/>
      <c r="L20" s="246"/>
      <c r="M20" s="246"/>
      <c r="N20" s="246"/>
      <c r="O20" s="246"/>
      <c r="P20" s="772" t="s">
        <v>218</v>
      </c>
      <c r="Q20" s="773"/>
      <c r="R20" s="773"/>
      <c r="S20" s="773"/>
      <c r="T20" s="773"/>
      <c r="U20" s="773"/>
      <c r="V20" s="773"/>
      <c r="W20" s="773"/>
      <c r="X20" s="774"/>
      <c r="Y20" s="636"/>
      <c r="Z20" s="605"/>
      <c r="AA20" s="605"/>
      <c r="AB20" s="605"/>
      <c r="AC20" s="605"/>
      <c r="AD20" s="605"/>
      <c r="AE20" s="605"/>
      <c r="AF20" s="605"/>
      <c r="AG20" s="605"/>
      <c r="AH20" s="605"/>
      <c r="AI20" s="605"/>
      <c r="AJ20" s="605"/>
      <c r="AK20" s="605"/>
      <c r="AL20" s="605"/>
      <c r="AM20" s="605"/>
      <c r="AN20" s="605"/>
      <c r="AO20" s="605"/>
      <c r="AP20" s="605"/>
      <c r="AQ20" s="605"/>
      <c r="AR20" s="525"/>
      <c r="AS20" s="525"/>
      <c r="AT20" s="525"/>
      <c r="AU20" s="525"/>
      <c r="AV20" s="605"/>
      <c r="AW20" s="513"/>
      <c r="AX20" s="513"/>
      <c r="AY20" s="605"/>
      <c r="AZ20" s="605">
        <v>1</v>
      </c>
      <c r="BA20" s="605"/>
      <c r="BB20" s="605"/>
      <c r="BC20" s="605"/>
      <c r="BD20" s="605"/>
      <c r="BE20" s="605"/>
      <c r="BF20" s="605"/>
      <c r="BG20" s="605">
        <v>1</v>
      </c>
      <c r="BH20" s="605">
        <v>1</v>
      </c>
      <c r="BI20" s="637"/>
      <c r="BJ20" s="267"/>
      <c r="BK20" s="267"/>
      <c r="BL20" s="707" t="s">
        <v>237</v>
      </c>
      <c r="BM20" s="707"/>
      <c r="BN20" s="707"/>
      <c r="BO20" s="707"/>
      <c r="BP20" s="707"/>
      <c r="BQ20" s="707"/>
      <c r="BR20" s="707"/>
      <c r="BS20" s="707"/>
      <c r="BT20" s="605" t="s">
        <v>207</v>
      </c>
      <c r="BU20" s="605" t="s">
        <v>208</v>
      </c>
      <c r="BV20" s="605" t="s">
        <v>207</v>
      </c>
      <c r="BW20" s="605" t="s">
        <v>207</v>
      </c>
      <c r="BY20" s="700"/>
      <c r="BZ20" s="701"/>
      <c r="CA20" s="701"/>
      <c r="CB20" s="701"/>
      <c r="CC20" s="701"/>
      <c r="CD20" s="702"/>
      <c r="CE20" s="691" t="s">
        <v>254</v>
      </c>
      <c r="CF20" s="692"/>
      <c r="CG20" s="692"/>
      <c r="CH20" s="692"/>
      <c r="CI20" s="692"/>
      <c r="CJ20" s="692"/>
      <c r="CK20" s="692"/>
      <c r="CL20" s="693"/>
    </row>
    <row r="21" spans="2:90" ht="15" customHeight="1" x14ac:dyDescent="0.2">
      <c r="D21" s="608"/>
      <c r="E21" s="246"/>
      <c r="F21" s="246"/>
      <c r="G21" s="246"/>
      <c r="H21" s="246"/>
      <c r="I21" s="246"/>
      <c r="J21" s="246"/>
      <c r="K21" s="246"/>
      <c r="L21" s="246"/>
      <c r="M21" s="246"/>
      <c r="N21" s="246"/>
      <c r="O21" s="246"/>
      <c r="P21" s="772" t="s">
        <v>222</v>
      </c>
      <c r="Q21" s="773"/>
      <c r="R21" s="773"/>
      <c r="S21" s="773"/>
      <c r="T21" s="773"/>
      <c r="U21" s="773"/>
      <c r="V21" s="773"/>
      <c r="W21" s="773"/>
      <c r="X21" s="774"/>
      <c r="Y21" s="526"/>
      <c r="Z21" s="524"/>
      <c r="AA21" s="524"/>
      <c r="AB21" s="524"/>
      <c r="AC21" s="524"/>
      <c r="AD21" s="524"/>
      <c r="AE21" s="524"/>
      <c r="AF21" s="524"/>
      <c r="AG21" s="524"/>
      <c r="AH21" s="524"/>
      <c r="AI21" s="524"/>
      <c r="AJ21" s="524"/>
      <c r="AK21" s="524"/>
      <c r="AL21" s="524"/>
      <c r="AM21" s="524"/>
      <c r="AN21" s="524"/>
      <c r="AO21" s="524"/>
      <c r="AP21" s="524"/>
      <c r="AQ21" s="524"/>
      <c r="AR21" s="527"/>
      <c r="AS21" s="527"/>
      <c r="AT21" s="527"/>
      <c r="AU21" s="527"/>
      <c r="AV21" s="524"/>
      <c r="AW21" s="514"/>
      <c r="AX21" s="514"/>
      <c r="AY21" s="524"/>
      <c r="AZ21" s="524">
        <v>1</v>
      </c>
      <c r="BA21" s="524"/>
      <c r="BB21" s="524"/>
      <c r="BC21" s="524"/>
      <c r="BD21" s="524"/>
      <c r="BE21" s="524"/>
      <c r="BF21" s="524"/>
      <c r="BG21" s="524">
        <v>1</v>
      </c>
      <c r="BH21" s="524">
        <v>1</v>
      </c>
      <c r="BI21" s="528"/>
      <c r="BJ21" s="267"/>
      <c r="BK21" s="267"/>
      <c r="BL21" s="707" t="s">
        <v>239</v>
      </c>
      <c r="BM21" s="707"/>
      <c r="BN21" s="707"/>
      <c r="BO21" s="707"/>
      <c r="BP21" s="707"/>
      <c r="BQ21" s="707"/>
      <c r="BR21" s="707"/>
      <c r="BS21" s="707"/>
      <c r="BT21" s="605" t="s">
        <v>207</v>
      </c>
      <c r="BU21" s="605" t="s">
        <v>208</v>
      </c>
      <c r="BV21" s="605" t="s">
        <v>207</v>
      </c>
      <c r="BW21" s="605" t="s">
        <v>240</v>
      </c>
      <c r="BY21" s="700"/>
      <c r="BZ21" s="701"/>
      <c r="CA21" s="701"/>
      <c r="CB21" s="701"/>
      <c r="CC21" s="701"/>
      <c r="CD21" s="702"/>
      <c r="CE21" s="691" t="s">
        <v>256</v>
      </c>
      <c r="CF21" s="692"/>
      <c r="CG21" s="692"/>
      <c r="CH21" s="692"/>
      <c r="CI21" s="692"/>
      <c r="CJ21" s="692"/>
      <c r="CK21" s="692"/>
      <c r="CL21" s="693"/>
    </row>
    <row r="22" spans="2:90" ht="15" customHeight="1" thickBot="1" x14ac:dyDescent="0.25">
      <c r="D22" s="608"/>
      <c r="E22" s="246"/>
      <c r="F22" s="246"/>
      <c r="G22" s="246"/>
      <c r="H22" s="246"/>
      <c r="I22" s="246"/>
      <c r="J22" s="246"/>
      <c r="K22" s="246"/>
      <c r="L22" s="246"/>
      <c r="M22" s="246"/>
      <c r="N22" s="246"/>
      <c r="O22" s="246"/>
      <c r="P22" s="769" t="s">
        <v>225</v>
      </c>
      <c r="Q22" s="770"/>
      <c r="R22" s="770"/>
      <c r="S22" s="770"/>
      <c r="T22" s="770"/>
      <c r="U22" s="770"/>
      <c r="V22" s="770"/>
      <c r="W22" s="770"/>
      <c r="X22" s="771"/>
      <c r="Y22" s="529">
        <v>2</v>
      </c>
      <c r="Z22" s="530">
        <v>0</v>
      </c>
      <c r="AA22" s="530">
        <v>0</v>
      </c>
      <c r="AB22" s="530">
        <v>0</v>
      </c>
      <c r="AC22" s="530">
        <v>0</v>
      </c>
      <c r="AD22" s="530">
        <v>0</v>
      </c>
      <c r="AE22" s="530">
        <v>0</v>
      </c>
      <c r="AF22" s="530">
        <v>0</v>
      </c>
      <c r="AG22" s="530">
        <v>0</v>
      </c>
      <c r="AH22" s="530">
        <v>0</v>
      </c>
      <c r="AI22" s="530">
        <v>2</v>
      </c>
      <c r="AJ22" s="530">
        <v>2</v>
      </c>
      <c r="AK22" s="530">
        <v>2</v>
      </c>
      <c r="AL22" s="530">
        <v>0</v>
      </c>
      <c r="AM22" s="530">
        <v>0</v>
      </c>
      <c r="AN22" s="530">
        <v>0</v>
      </c>
      <c r="AO22" s="530">
        <v>0</v>
      </c>
      <c r="AP22" s="530">
        <v>0</v>
      </c>
      <c r="AQ22" s="530">
        <v>0</v>
      </c>
      <c r="AR22" s="530">
        <v>2</v>
      </c>
      <c r="AS22" s="530">
        <v>2</v>
      </c>
      <c r="AT22" s="530">
        <v>2</v>
      </c>
      <c r="AU22" s="530">
        <v>2</v>
      </c>
      <c r="AV22" s="530">
        <v>2</v>
      </c>
      <c r="AW22" s="202">
        <v>0</v>
      </c>
      <c r="AX22" s="202">
        <v>0</v>
      </c>
      <c r="AY22" s="530">
        <v>0</v>
      </c>
      <c r="AZ22" s="530">
        <v>3.5</v>
      </c>
      <c r="BA22" s="530">
        <v>0</v>
      </c>
      <c r="BB22" s="530">
        <v>0</v>
      </c>
      <c r="BC22" s="530">
        <v>0</v>
      </c>
      <c r="BD22" s="530">
        <v>0</v>
      </c>
      <c r="BE22" s="530">
        <v>0</v>
      </c>
      <c r="BF22" s="530">
        <v>0</v>
      </c>
      <c r="BG22" s="530">
        <v>3.5</v>
      </c>
      <c r="BH22" s="530">
        <v>3.5</v>
      </c>
      <c r="BI22" s="531">
        <v>0</v>
      </c>
      <c r="BJ22" s="267"/>
      <c r="BK22" s="267"/>
      <c r="BL22" s="605" t="s">
        <v>246</v>
      </c>
      <c r="BM22" s="707" t="s">
        <v>247</v>
      </c>
      <c r="BN22" s="707"/>
      <c r="BO22" s="707"/>
      <c r="BP22" s="707"/>
      <c r="BQ22" s="707"/>
      <c r="BR22" s="707"/>
      <c r="BS22" s="707"/>
      <c r="BT22" s="707"/>
      <c r="BU22" s="707"/>
      <c r="BV22" s="707"/>
      <c r="BW22" s="707"/>
      <c r="BY22" s="703"/>
      <c r="BZ22" s="704"/>
      <c r="CA22" s="704"/>
      <c r="CB22" s="704"/>
      <c r="CC22" s="704"/>
      <c r="CD22" s="705"/>
      <c r="CE22" s="688" t="s">
        <v>258</v>
      </c>
      <c r="CF22" s="689"/>
      <c r="CG22" s="689"/>
      <c r="CH22" s="689"/>
      <c r="CI22" s="689"/>
      <c r="CJ22" s="689"/>
      <c r="CK22" s="689"/>
      <c r="CL22" s="690"/>
    </row>
    <row r="23" spans="2:90" ht="15" customHeight="1" x14ac:dyDescent="0.2">
      <c r="D23" s="607"/>
      <c r="P23" s="766" t="s">
        <v>229</v>
      </c>
      <c r="Q23" s="767"/>
      <c r="R23" s="767"/>
      <c r="S23" s="767"/>
      <c r="T23" s="767"/>
      <c r="U23" s="767"/>
      <c r="V23" s="767"/>
      <c r="W23" s="767"/>
      <c r="X23" s="768"/>
      <c r="Y23" s="276">
        <f>Y17*(MAX(Y13:Y16)*30/Y12)</f>
        <v>0</v>
      </c>
      <c r="Z23" s="277">
        <f t="shared" ref="Z23:BI23" si="0">Z17*(MAX(Z13:Z16)*30/Z12)</f>
        <v>0.15151515151515152</v>
      </c>
      <c r="AA23" s="277">
        <f t="shared" si="0"/>
        <v>0.16438356164383561</v>
      </c>
      <c r="AB23" s="277">
        <f t="shared" si="0"/>
        <v>0.16438356164383561</v>
      </c>
      <c r="AC23" s="277">
        <f t="shared" si="0"/>
        <v>0.22727272727272729</v>
      </c>
      <c r="AD23" s="277">
        <f t="shared" si="0"/>
        <v>0.22727272727272729</v>
      </c>
      <c r="AE23" s="277">
        <f t="shared" si="0"/>
        <v>0.5</v>
      </c>
      <c r="AF23" s="277">
        <f t="shared" si="0"/>
        <v>1</v>
      </c>
      <c r="AG23" s="277">
        <f t="shared" si="0"/>
        <v>0.24657534246575341</v>
      </c>
      <c r="AH23" s="277">
        <f t="shared" si="0"/>
        <v>1</v>
      </c>
      <c r="AI23" s="277">
        <f t="shared" si="0"/>
        <v>0.16438356164383561</v>
      </c>
      <c r="AJ23" s="277">
        <f t="shared" si="0"/>
        <v>0</v>
      </c>
      <c r="AK23" s="277">
        <f t="shared" si="0"/>
        <v>0</v>
      </c>
      <c r="AL23" s="277">
        <f t="shared" si="0"/>
        <v>0.66666666666666663</v>
      </c>
      <c r="AM23" s="277">
        <f t="shared" si="0"/>
        <v>0</v>
      </c>
      <c r="AN23" s="277">
        <f t="shared" si="0"/>
        <v>0.32876712328767121</v>
      </c>
      <c r="AO23" s="277">
        <f t="shared" si="0"/>
        <v>1.3333333333333333</v>
      </c>
      <c r="AP23" s="277">
        <f t="shared" si="0"/>
        <v>0.16438356164383561</v>
      </c>
      <c r="AQ23" s="277">
        <f t="shared" si="0"/>
        <v>0.66666666666666663</v>
      </c>
      <c r="AR23" s="277">
        <f t="shared" si="0"/>
        <v>0</v>
      </c>
      <c r="AS23" s="277">
        <f t="shared" si="0"/>
        <v>0</v>
      </c>
      <c r="AT23" s="277">
        <f t="shared" si="0"/>
        <v>1.3333333333333333</v>
      </c>
      <c r="AU23" s="277">
        <f t="shared" si="0"/>
        <v>0</v>
      </c>
      <c r="AV23" s="277">
        <f t="shared" si="0"/>
        <v>0.22222222222222221</v>
      </c>
      <c r="AW23" s="277">
        <f t="shared" si="0"/>
        <v>0.66666666666666663</v>
      </c>
      <c r="AX23" s="277">
        <f t="shared" si="0"/>
        <v>1.3333333333333333</v>
      </c>
      <c r="AY23" s="277">
        <f t="shared" si="0"/>
        <v>0.16438356164383561</v>
      </c>
      <c r="AZ23" s="277">
        <f t="shared" si="0"/>
        <v>0</v>
      </c>
      <c r="BA23" s="277">
        <f t="shared" si="0"/>
        <v>0.33333333333333331</v>
      </c>
      <c r="BB23" s="277">
        <f t="shared" si="0"/>
        <v>2</v>
      </c>
      <c r="BC23" s="277">
        <f t="shared" si="0"/>
        <v>2</v>
      </c>
      <c r="BD23" s="277">
        <f t="shared" si="0"/>
        <v>0.5</v>
      </c>
      <c r="BE23" s="277">
        <f t="shared" si="0"/>
        <v>0.24657534246575341</v>
      </c>
      <c r="BF23" s="277">
        <f t="shared" si="0"/>
        <v>0.32876712328767121</v>
      </c>
      <c r="BG23" s="277">
        <f t="shared" si="0"/>
        <v>0</v>
      </c>
      <c r="BH23" s="277">
        <f t="shared" si="0"/>
        <v>0</v>
      </c>
      <c r="BI23" s="278">
        <f t="shared" si="0"/>
        <v>0.66666666666666663</v>
      </c>
      <c r="BJ23" s="209">
        <f>SUM(Y23:BI23)</f>
        <v>16.800885568008859</v>
      </c>
      <c r="BL23" s="605" t="s">
        <v>249</v>
      </c>
      <c r="BM23" s="712" t="s">
        <v>250</v>
      </c>
      <c r="BN23" s="713"/>
      <c r="BO23" s="713"/>
      <c r="BP23" s="713"/>
      <c r="BQ23" s="713"/>
      <c r="BR23" s="713"/>
      <c r="BS23" s="713"/>
      <c r="BT23" s="713"/>
      <c r="BU23" s="713"/>
      <c r="BV23" s="713"/>
      <c r="BW23" s="714"/>
      <c r="BY23" s="757" t="s">
        <v>260</v>
      </c>
      <c r="BZ23" s="758"/>
      <c r="CA23" s="758"/>
      <c r="CB23" s="758"/>
      <c r="CC23" s="758"/>
      <c r="CD23" s="759"/>
      <c r="CE23" s="757" t="s">
        <v>261</v>
      </c>
      <c r="CF23" s="758"/>
      <c r="CG23" s="758"/>
      <c r="CH23" s="758"/>
      <c r="CI23" s="758"/>
      <c r="CJ23" s="758"/>
      <c r="CK23" s="758"/>
      <c r="CL23" s="759"/>
    </row>
    <row r="24" spans="2:90" ht="15" customHeight="1" thickBot="1" x14ac:dyDescent="0.25">
      <c r="B24" s="221"/>
      <c r="C24" s="221"/>
      <c r="D24" s="222"/>
      <c r="E24" s="221"/>
      <c r="F24" s="221"/>
      <c r="G24" s="221"/>
      <c r="H24" s="221"/>
      <c r="I24" s="221"/>
      <c r="J24" s="221"/>
      <c r="K24" s="221"/>
      <c r="L24" s="221"/>
      <c r="M24" s="221"/>
      <c r="N24" s="221"/>
      <c r="O24" s="221"/>
      <c r="P24" s="769" t="s">
        <v>325</v>
      </c>
      <c r="Q24" s="770"/>
      <c r="R24" s="770"/>
      <c r="S24" s="770"/>
      <c r="T24" s="770"/>
      <c r="U24" s="770"/>
      <c r="V24" s="770"/>
      <c r="W24" s="770"/>
      <c r="X24" s="771"/>
      <c r="Y24" s="201">
        <f>Y22*(MAX(Y18:Y21)*30/Y12)</f>
        <v>0.15151515151515152</v>
      </c>
      <c r="Z24" s="202">
        <f t="shared" ref="Z24:BH24" si="1">Z22*(MAX(Z18:Z21)*30/Z12)</f>
        <v>0</v>
      </c>
      <c r="AA24" s="202">
        <f t="shared" si="1"/>
        <v>0</v>
      </c>
      <c r="AB24" s="202">
        <f t="shared" si="1"/>
        <v>0</v>
      </c>
      <c r="AC24" s="202">
        <f t="shared" si="1"/>
        <v>0</v>
      </c>
      <c r="AD24" s="202">
        <f t="shared" si="1"/>
        <v>0</v>
      </c>
      <c r="AE24" s="202">
        <f t="shared" si="1"/>
        <v>0</v>
      </c>
      <c r="AF24" s="202">
        <f t="shared" si="1"/>
        <v>0</v>
      </c>
      <c r="AG24" s="202">
        <f t="shared" si="1"/>
        <v>0</v>
      </c>
      <c r="AH24" s="202">
        <f t="shared" si="1"/>
        <v>0</v>
      </c>
      <c r="AI24" s="202">
        <f t="shared" si="1"/>
        <v>0.16438356164383561</v>
      </c>
      <c r="AJ24" s="202">
        <f t="shared" si="1"/>
        <v>0.15151515151515152</v>
      </c>
      <c r="AK24" s="202">
        <f t="shared" si="1"/>
        <v>1</v>
      </c>
      <c r="AL24" s="202">
        <f t="shared" si="1"/>
        <v>0</v>
      </c>
      <c r="AM24" s="202">
        <f t="shared" si="1"/>
        <v>0</v>
      </c>
      <c r="AN24" s="202">
        <f t="shared" si="1"/>
        <v>0</v>
      </c>
      <c r="AO24" s="202">
        <f t="shared" si="1"/>
        <v>0</v>
      </c>
      <c r="AP24" s="202">
        <f t="shared" si="1"/>
        <v>0</v>
      </c>
      <c r="AQ24" s="202">
        <f t="shared" si="1"/>
        <v>0</v>
      </c>
      <c r="AR24" s="202">
        <f t="shared" si="1"/>
        <v>1.3333333333333333</v>
      </c>
      <c r="AS24" s="202">
        <f t="shared" si="1"/>
        <v>0.44444444444444442</v>
      </c>
      <c r="AT24" s="202">
        <f t="shared" si="1"/>
        <v>0.66666666666666663</v>
      </c>
      <c r="AU24" s="202">
        <f t="shared" si="1"/>
        <v>0.22222222222222221</v>
      </c>
      <c r="AV24" s="202">
        <f t="shared" si="1"/>
        <v>0.22222222222222221</v>
      </c>
      <c r="AW24" s="202">
        <f t="shared" si="1"/>
        <v>0</v>
      </c>
      <c r="AX24" s="202">
        <f t="shared" si="1"/>
        <v>0</v>
      </c>
      <c r="AY24" s="202">
        <f t="shared" si="1"/>
        <v>0</v>
      </c>
      <c r="AZ24" s="202">
        <f t="shared" si="1"/>
        <v>1.1666666666666665</v>
      </c>
      <c r="BA24" s="202">
        <f t="shared" si="1"/>
        <v>0</v>
      </c>
      <c r="BB24" s="202">
        <f t="shared" si="1"/>
        <v>0</v>
      </c>
      <c r="BC24" s="202">
        <f t="shared" si="1"/>
        <v>0</v>
      </c>
      <c r="BD24" s="202">
        <f t="shared" si="1"/>
        <v>0</v>
      </c>
      <c r="BE24" s="202">
        <f t="shared" si="1"/>
        <v>0</v>
      </c>
      <c r="BF24" s="202">
        <f t="shared" si="1"/>
        <v>0</v>
      </c>
      <c r="BG24" s="202">
        <f t="shared" si="1"/>
        <v>1.75</v>
      </c>
      <c r="BH24" s="202">
        <f t="shared" si="1"/>
        <v>1.75</v>
      </c>
      <c r="BI24" s="631">
        <f>BI22*(MAX(BI18:BI21)*30/BI12)</f>
        <v>0</v>
      </c>
      <c r="BJ24" s="213">
        <f>SUM(Y24:BI24)</f>
        <v>9.0229694202296944</v>
      </c>
      <c r="BL24" s="708" t="s">
        <v>255</v>
      </c>
      <c r="BM24" s="709"/>
      <c r="BN24" s="709"/>
      <c r="BO24" s="709"/>
      <c r="BP24" s="709"/>
      <c r="BQ24" s="709"/>
      <c r="BR24" s="709"/>
      <c r="BS24" s="709"/>
      <c r="BT24" s="709"/>
      <c r="BU24" s="709"/>
      <c r="BV24" s="709"/>
      <c r="BW24" s="710"/>
      <c r="BY24" s="760"/>
      <c r="BZ24" s="761"/>
      <c r="CA24" s="761"/>
      <c r="CB24" s="761"/>
      <c r="CC24" s="761"/>
      <c r="CD24" s="762"/>
      <c r="CE24" s="760" t="s">
        <v>262</v>
      </c>
      <c r="CF24" s="761"/>
      <c r="CG24" s="761"/>
      <c r="CH24" s="761"/>
      <c r="CI24" s="761"/>
      <c r="CJ24" s="761"/>
      <c r="CK24" s="761"/>
      <c r="CL24" s="762"/>
    </row>
    <row r="25" spans="2:90" ht="15" customHeight="1" thickBot="1" x14ac:dyDescent="0.25">
      <c r="B25" s="221"/>
      <c r="C25" s="221"/>
      <c r="D25" s="222"/>
      <c r="E25" s="221"/>
      <c r="F25" s="221"/>
      <c r="G25" s="221"/>
      <c r="H25" s="221"/>
      <c r="I25" s="221"/>
      <c r="J25" s="221"/>
      <c r="K25" s="221"/>
      <c r="L25" s="221"/>
      <c r="M25" s="221"/>
      <c r="N25" s="221"/>
      <c r="O25" s="221"/>
      <c r="P25" s="221"/>
      <c r="T25" s="221"/>
      <c r="X25" s="221"/>
      <c r="Y25" s="133"/>
      <c r="Z25" s="133"/>
      <c r="AA25" s="133"/>
      <c r="AB25" s="221"/>
      <c r="AC25" s="133"/>
      <c r="AD25" s="133"/>
      <c r="AE25" s="133"/>
      <c r="AF25" s="221"/>
      <c r="AG25" s="133"/>
      <c r="AH25" s="133"/>
      <c r="AI25" s="133"/>
      <c r="AJ25" s="221"/>
      <c r="AK25" s="133"/>
      <c r="AL25" s="133"/>
      <c r="AM25" s="133"/>
      <c r="AN25" s="221"/>
      <c r="AR25" s="221"/>
      <c r="AS25" s="133"/>
      <c r="AT25" s="133"/>
      <c r="AU25" s="133"/>
      <c r="AV25" s="221"/>
      <c r="AW25" s="133"/>
      <c r="AX25" s="133"/>
      <c r="AY25" s="133"/>
      <c r="AZ25" s="221"/>
      <c r="BA25" s="133"/>
      <c r="BB25" s="133"/>
      <c r="BC25" s="133"/>
      <c r="BD25" s="221"/>
      <c r="BE25" s="133"/>
      <c r="BF25" s="756" t="s">
        <v>236</v>
      </c>
      <c r="BG25" s="756"/>
      <c r="BH25" s="756"/>
      <c r="BI25" s="756"/>
      <c r="BJ25" s="214">
        <f>BJ23+BJ24</f>
        <v>25.823854988238551</v>
      </c>
      <c r="BL25" s="775" t="s">
        <v>257</v>
      </c>
      <c r="BM25" s="776"/>
      <c r="BN25" s="776"/>
      <c r="BO25" s="776"/>
      <c r="BP25" s="776"/>
      <c r="BQ25" s="776"/>
      <c r="BR25" s="776"/>
      <c r="BS25" s="776"/>
      <c r="BT25" s="776"/>
      <c r="BU25" s="776"/>
      <c r="BV25" s="776"/>
      <c r="BW25" s="777"/>
      <c r="BY25" s="760"/>
      <c r="BZ25" s="761"/>
      <c r="CA25" s="761"/>
      <c r="CB25" s="761"/>
      <c r="CC25" s="761"/>
      <c r="CD25" s="762"/>
      <c r="CE25" s="760" t="s">
        <v>263</v>
      </c>
      <c r="CF25" s="761"/>
      <c r="CG25" s="761"/>
      <c r="CH25" s="761"/>
      <c r="CI25" s="761"/>
      <c r="CJ25" s="761"/>
      <c r="CK25" s="761"/>
      <c r="CL25" s="762"/>
    </row>
    <row r="26" spans="2:90" ht="14.1" customHeight="1" thickBot="1" x14ac:dyDescent="0.25">
      <c r="B26" s="221"/>
      <c r="C26" s="221"/>
      <c r="D26" s="222"/>
      <c r="E26" s="221"/>
      <c r="F26" s="221"/>
      <c r="G26" s="221"/>
      <c r="H26" s="221"/>
      <c r="I26" s="221"/>
      <c r="J26" s="221"/>
      <c r="K26" s="221"/>
      <c r="L26" s="221"/>
      <c r="M26" s="221"/>
      <c r="N26" s="221"/>
      <c r="O26" s="221"/>
      <c r="P26" s="221"/>
      <c r="T26" s="221"/>
      <c r="X26" s="221"/>
      <c r="Y26" s="133"/>
      <c r="Z26" s="133"/>
      <c r="AA26" s="133"/>
      <c r="AB26" s="221"/>
      <c r="AC26" s="133"/>
      <c r="AD26" s="133"/>
      <c r="AE26" s="133"/>
      <c r="AF26" s="221"/>
      <c r="AG26" s="133"/>
      <c r="AH26" s="133"/>
      <c r="AI26" s="133"/>
      <c r="AJ26" s="221"/>
      <c r="AK26" s="133"/>
      <c r="AL26" s="133"/>
      <c r="AM26" s="133"/>
      <c r="AN26" s="221"/>
      <c r="AR26" s="221"/>
      <c r="AS26" s="133"/>
      <c r="AT26" s="133"/>
      <c r="AU26" s="133"/>
      <c r="AV26" s="221"/>
      <c r="AW26" s="133"/>
      <c r="AX26" s="133"/>
      <c r="AY26" s="133"/>
      <c r="AZ26" s="221"/>
      <c r="BA26" s="133"/>
      <c r="BB26" s="133"/>
      <c r="BC26" s="133"/>
      <c r="BD26" s="221"/>
      <c r="BE26" s="133"/>
      <c r="BF26" s="133"/>
      <c r="BG26" s="133"/>
      <c r="BH26" s="751" t="s">
        <v>238</v>
      </c>
      <c r="BI26" s="752"/>
      <c r="BJ26" s="279">
        <f>BJ24/BJ23</f>
        <v>0.53705320375555909</v>
      </c>
      <c r="BL26" s="775" t="s">
        <v>326</v>
      </c>
      <c r="BM26" s="776"/>
      <c r="BN26" s="776"/>
      <c r="BO26" s="776"/>
      <c r="BP26" s="776"/>
      <c r="BQ26" s="776"/>
      <c r="BR26" s="776"/>
      <c r="BS26" s="776"/>
      <c r="BT26" s="776"/>
      <c r="BU26" s="776"/>
      <c r="BV26" s="776"/>
      <c r="BW26" s="777"/>
      <c r="BY26" s="763"/>
      <c r="BZ26" s="764"/>
      <c r="CA26" s="764"/>
      <c r="CB26" s="764"/>
      <c r="CC26" s="764"/>
      <c r="CD26" s="765"/>
      <c r="CE26" s="763" t="s">
        <v>264</v>
      </c>
      <c r="CF26" s="764"/>
      <c r="CG26" s="764"/>
      <c r="CH26" s="764"/>
      <c r="CI26" s="764"/>
      <c r="CJ26" s="764"/>
      <c r="CK26" s="764"/>
      <c r="CL26" s="765"/>
    </row>
    <row r="27" spans="2:90" ht="14.1" customHeight="1" x14ac:dyDescent="0.2">
      <c r="B27" s="221"/>
      <c r="C27" s="221"/>
      <c r="D27" s="222"/>
      <c r="E27" s="221"/>
      <c r="F27" s="221"/>
      <c r="G27" s="221"/>
      <c r="H27" s="221"/>
      <c r="I27" s="221"/>
      <c r="J27" s="221"/>
      <c r="K27" s="221"/>
      <c r="L27" s="221"/>
      <c r="M27" s="221"/>
      <c r="N27" s="221"/>
      <c r="O27" s="221"/>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1"/>
      <c r="BL27" s="532"/>
      <c r="BM27" s="532"/>
      <c r="BN27" s="532"/>
      <c r="BO27" s="532"/>
      <c r="BP27" s="532"/>
      <c r="BQ27" s="532"/>
      <c r="BR27" s="532"/>
      <c r="BS27" s="532"/>
      <c r="BT27" s="532"/>
      <c r="BU27" s="532"/>
      <c r="BV27" s="532"/>
      <c r="BW27" s="532"/>
      <c r="CA27" s="128"/>
    </row>
    <row r="28" spans="2:90" ht="14.1" customHeight="1" x14ac:dyDescent="0.2">
      <c r="B28" s="221"/>
      <c r="C28" s="221"/>
      <c r="D28" s="222"/>
      <c r="E28" s="221"/>
      <c r="F28" s="221"/>
      <c r="G28" s="221"/>
      <c r="H28" s="221"/>
      <c r="I28" s="221"/>
      <c r="J28" s="221"/>
      <c r="K28" s="221"/>
      <c r="L28" s="221"/>
      <c r="M28" s="221"/>
      <c r="N28" s="221"/>
      <c r="O28" s="221"/>
      <c r="BL28" s="282"/>
      <c r="BM28" s="282"/>
      <c r="BN28" s="282"/>
      <c r="BO28" s="282"/>
      <c r="BP28" s="282"/>
      <c r="BQ28" s="282"/>
      <c r="BR28" s="282"/>
      <c r="BS28" s="282"/>
      <c r="BT28" s="282"/>
      <c r="BU28" s="282"/>
      <c r="BV28" s="282"/>
      <c r="BW28" s="282"/>
    </row>
    <row r="29" spans="2:90" ht="14.1" customHeight="1" x14ac:dyDescent="0.35">
      <c r="B29" s="221"/>
      <c r="C29" s="221"/>
      <c r="D29" s="222"/>
      <c r="E29" s="221"/>
      <c r="F29" s="221"/>
      <c r="G29" s="221"/>
      <c r="H29" s="221"/>
      <c r="I29" s="221"/>
      <c r="J29" s="221"/>
      <c r="K29" s="221"/>
      <c r="L29" s="221"/>
      <c r="M29" s="221"/>
      <c r="N29" s="221"/>
      <c r="O29" s="221"/>
      <c r="BC29" s="283"/>
      <c r="BD29" s="284"/>
      <c r="BE29" s="284"/>
      <c r="BF29" s="284"/>
    </row>
    <row r="30" spans="2:90" ht="14.1" customHeight="1" x14ac:dyDescent="0.35">
      <c r="B30" s="221"/>
      <c r="C30" s="221"/>
      <c r="D30" s="222"/>
      <c r="E30" s="221"/>
      <c r="F30" s="221"/>
      <c r="G30" s="221"/>
      <c r="H30" s="221"/>
      <c r="I30" s="221"/>
      <c r="J30" s="221"/>
      <c r="K30" s="221"/>
      <c r="L30" s="221"/>
      <c r="M30" s="221"/>
      <c r="N30" s="221"/>
      <c r="O30" s="221"/>
      <c r="BC30" s="284"/>
      <c r="BD30" s="284"/>
      <c r="BE30" s="284"/>
      <c r="BF30" s="284"/>
    </row>
    <row r="31" spans="2:90" ht="14.1" customHeight="1" x14ac:dyDescent="0.2">
      <c r="B31" s="221"/>
      <c r="C31" s="221"/>
      <c r="D31" s="222"/>
      <c r="E31" s="221"/>
      <c r="F31" s="221"/>
      <c r="G31" s="221"/>
      <c r="H31" s="221"/>
      <c r="I31" s="221"/>
      <c r="J31" s="221"/>
      <c r="K31" s="221"/>
      <c r="L31" s="221"/>
      <c r="M31" s="221"/>
      <c r="N31" s="221"/>
      <c r="O31" s="221"/>
    </row>
    <row r="32" spans="2:90" ht="14.1" customHeight="1" x14ac:dyDescent="0.2">
      <c r="B32" s="221"/>
      <c r="C32" s="221"/>
      <c r="D32" s="222"/>
      <c r="E32" s="221"/>
      <c r="F32" s="221"/>
      <c r="G32" s="221"/>
      <c r="H32" s="221"/>
      <c r="I32" s="221"/>
      <c r="J32" s="221"/>
      <c r="K32" s="221"/>
      <c r="L32" s="221"/>
      <c r="M32" s="221"/>
      <c r="N32" s="221"/>
      <c r="O32" s="221"/>
    </row>
    <row r="33" spans="2:17" ht="14.1" customHeight="1" x14ac:dyDescent="0.2">
      <c r="B33" s="221"/>
      <c r="C33" s="221"/>
      <c r="D33" s="222"/>
      <c r="E33" s="221"/>
      <c r="F33" s="221"/>
      <c r="G33" s="221"/>
      <c r="H33" s="221"/>
      <c r="I33" s="221"/>
      <c r="J33" s="221"/>
      <c r="K33" s="221"/>
      <c r="L33" s="221"/>
      <c r="M33" s="221"/>
      <c r="N33" s="221"/>
      <c r="O33" s="221"/>
    </row>
    <row r="34" spans="2:17" ht="14.1" customHeight="1" x14ac:dyDescent="0.2">
      <c r="B34" s="221"/>
      <c r="C34" s="221"/>
      <c r="D34" s="222"/>
      <c r="E34" s="221"/>
      <c r="F34" s="221"/>
      <c r="G34" s="221"/>
      <c r="H34" s="221"/>
      <c r="I34" s="221"/>
      <c r="J34" s="221"/>
      <c r="K34" s="221"/>
      <c r="L34" s="221"/>
      <c r="M34" s="221"/>
      <c r="N34" s="221"/>
      <c r="O34" s="221"/>
    </row>
    <row r="35" spans="2:17" ht="14.1" customHeight="1" x14ac:dyDescent="0.2">
      <c r="B35" s="221"/>
      <c r="C35" s="221"/>
      <c r="D35" s="222"/>
      <c r="E35" s="221"/>
      <c r="F35" s="221"/>
      <c r="G35" s="221"/>
      <c r="H35" s="221"/>
      <c r="I35" s="221"/>
      <c r="J35" s="221"/>
      <c r="K35" s="221"/>
      <c r="L35" s="221"/>
      <c r="M35" s="221"/>
      <c r="N35" s="221"/>
      <c r="O35" s="221"/>
    </row>
    <row r="36" spans="2:17" ht="14.1" customHeight="1" x14ac:dyDescent="0.2">
      <c r="B36" s="221"/>
      <c r="C36" s="221"/>
      <c r="D36" s="222"/>
      <c r="E36" s="221"/>
      <c r="F36" s="221"/>
      <c r="G36" s="221"/>
      <c r="H36" s="221"/>
      <c r="I36" s="221"/>
      <c r="J36" s="221"/>
      <c r="K36" s="221"/>
      <c r="L36" s="221"/>
      <c r="M36" s="221"/>
      <c r="N36" s="221"/>
      <c r="O36" s="221"/>
    </row>
    <row r="37" spans="2:17" ht="14.1" customHeight="1" x14ac:dyDescent="0.2">
      <c r="B37" s="221"/>
      <c r="C37" s="221"/>
      <c r="D37" s="222"/>
      <c r="E37" s="221"/>
      <c r="F37" s="221"/>
      <c r="G37" s="221"/>
      <c r="H37" s="221"/>
      <c r="I37" s="221"/>
      <c r="J37" s="221"/>
      <c r="K37" s="221"/>
      <c r="L37" s="221"/>
      <c r="M37" s="221"/>
      <c r="N37" s="221"/>
      <c r="O37" s="221"/>
    </row>
    <row r="38" spans="2:17" ht="14.1" customHeight="1" x14ac:dyDescent="0.2">
      <c r="B38" s="221"/>
      <c r="C38" s="221"/>
      <c r="D38" s="222"/>
      <c r="E38" s="221"/>
      <c r="F38" s="221"/>
      <c r="G38" s="221"/>
      <c r="H38" s="221"/>
      <c r="I38" s="221"/>
      <c r="J38" s="221"/>
      <c r="K38" s="221"/>
      <c r="L38" s="221"/>
      <c r="M38" s="221"/>
      <c r="N38" s="221"/>
      <c r="O38" s="221"/>
    </row>
    <row r="39" spans="2:17" ht="14.1" customHeight="1" x14ac:dyDescent="0.2">
      <c r="B39" s="221"/>
      <c r="C39" s="221"/>
      <c r="D39" s="222"/>
      <c r="E39" s="221"/>
      <c r="F39" s="221"/>
      <c r="G39" s="221"/>
      <c r="H39" s="221"/>
      <c r="I39" s="221"/>
      <c r="J39" s="221"/>
      <c r="K39" s="221"/>
      <c r="L39" s="221"/>
      <c r="M39" s="221"/>
      <c r="N39" s="221"/>
      <c r="O39" s="221"/>
    </row>
    <row r="40" spans="2:17" ht="14.1" customHeight="1" x14ac:dyDescent="0.2">
      <c r="B40" s="221"/>
      <c r="C40" s="221"/>
      <c r="D40" s="222"/>
      <c r="E40" s="221"/>
      <c r="F40" s="221"/>
      <c r="G40" s="221"/>
      <c r="H40" s="221"/>
      <c r="I40" s="221"/>
      <c r="J40" s="221"/>
      <c r="K40" s="221"/>
      <c r="L40" s="221"/>
      <c r="M40" s="221"/>
      <c r="N40" s="221"/>
      <c r="O40" s="221"/>
    </row>
    <row r="41" spans="2:17" ht="14.1" customHeight="1" x14ac:dyDescent="0.2">
      <c r="B41" s="285"/>
      <c r="C41" s="285"/>
      <c r="D41" s="286"/>
      <c r="E41" s="285"/>
      <c r="F41" s="285"/>
      <c r="G41" s="285"/>
      <c r="H41" s="285"/>
      <c r="I41" s="285"/>
      <c r="J41" s="285"/>
      <c r="K41" s="285"/>
      <c r="L41" s="285"/>
      <c r="M41" s="285"/>
      <c r="N41" s="285"/>
      <c r="O41" s="285"/>
    </row>
    <row r="42" spans="2:17" ht="14.1" customHeight="1" x14ac:dyDescent="0.2">
      <c r="B42" s="221"/>
      <c r="C42" s="221"/>
      <c r="D42" s="222"/>
      <c r="E42" s="221"/>
      <c r="F42" s="221"/>
      <c r="G42" s="221"/>
      <c r="H42" s="221"/>
      <c r="I42" s="221"/>
      <c r="J42" s="221"/>
      <c r="K42" s="221"/>
      <c r="L42" s="221"/>
      <c r="M42" s="221"/>
      <c r="N42" s="221"/>
      <c r="O42" s="221"/>
      <c r="P42" s="128"/>
      <c r="Q42" s="128"/>
    </row>
    <row r="43" spans="2:17" ht="14.1" customHeight="1" x14ac:dyDescent="0.2">
      <c r="B43" s="221"/>
      <c r="C43" s="221"/>
      <c r="D43" s="222"/>
      <c r="E43" s="221"/>
      <c r="F43" s="221"/>
      <c r="G43" s="221"/>
      <c r="H43" s="221"/>
      <c r="I43" s="221"/>
      <c r="J43" s="221"/>
      <c r="K43" s="221"/>
      <c r="L43" s="221"/>
      <c r="M43" s="221"/>
      <c r="N43" s="221"/>
      <c r="O43" s="221"/>
    </row>
    <row r="44" spans="2:17" ht="14.1" customHeight="1" x14ac:dyDescent="0.2">
      <c r="B44" s="221"/>
      <c r="C44" s="221"/>
      <c r="D44" s="222"/>
      <c r="E44" s="221"/>
      <c r="F44" s="221"/>
      <c r="G44" s="221"/>
      <c r="H44" s="221"/>
      <c r="I44" s="221"/>
      <c r="J44" s="221"/>
      <c r="K44" s="221"/>
      <c r="L44" s="221"/>
      <c r="M44" s="221"/>
      <c r="N44" s="221"/>
      <c r="O44" s="221"/>
    </row>
    <row r="45" spans="2:17" ht="14.1" customHeight="1" x14ac:dyDescent="0.2">
      <c r="B45" s="221"/>
      <c r="C45" s="221"/>
      <c r="D45" s="222"/>
      <c r="E45" s="221"/>
      <c r="F45" s="221"/>
      <c r="G45" s="221"/>
      <c r="H45" s="221"/>
      <c r="I45" s="221"/>
      <c r="J45" s="221"/>
      <c r="K45" s="221"/>
      <c r="L45" s="221"/>
      <c r="M45" s="221"/>
      <c r="N45" s="221"/>
      <c r="O45" s="221"/>
    </row>
    <row r="46" spans="2:17" ht="14.1" customHeight="1" x14ac:dyDescent="0.2">
      <c r="B46" s="221"/>
      <c r="C46" s="221"/>
      <c r="D46" s="222"/>
      <c r="E46" s="221"/>
      <c r="F46" s="221"/>
      <c r="G46" s="221"/>
      <c r="H46" s="221"/>
      <c r="I46" s="221"/>
      <c r="J46" s="221"/>
      <c r="K46" s="221"/>
      <c r="L46" s="221"/>
      <c r="M46" s="221"/>
      <c r="N46" s="221"/>
      <c r="O46" s="221"/>
    </row>
    <row r="47" spans="2:17" ht="14.1" customHeight="1" x14ac:dyDescent="0.2">
      <c r="B47" s="221"/>
      <c r="C47" s="221"/>
      <c r="D47" s="222"/>
      <c r="E47" s="221"/>
      <c r="F47" s="221"/>
      <c r="G47" s="221"/>
      <c r="H47" s="221"/>
      <c r="I47" s="221"/>
      <c r="J47" s="221"/>
      <c r="K47" s="221"/>
      <c r="L47" s="221"/>
      <c r="M47" s="221"/>
      <c r="N47" s="221"/>
      <c r="O47" s="221"/>
    </row>
    <row r="48" spans="2:17" ht="14.1" customHeight="1" x14ac:dyDescent="0.2">
      <c r="D48" s="607"/>
    </row>
    <row r="49" spans="2:90" ht="14.1" customHeight="1" x14ac:dyDescent="0.2">
      <c r="D49" s="607"/>
    </row>
    <row r="50" spans="2:90" ht="14.1" customHeight="1" x14ac:dyDescent="0.2">
      <c r="D50" s="607"/>
    </row>
    <row r="51" spans="2:90" ht="14.1" customHeight="1" x14ac:dyDescent="0.2">
      <c r="D51" s="607"/>
    </row>
    <row r="52" spans="2:90" ht="14.1" customHeight="1" x14ac:dyDescent="0.2">
      <c r="D52" s="607"/>
    </row>
    <row r="53" spans="2:90" ht="14.1" customHeight="1" x14ac:dyDescent="0.2">
      <c r="D53" s="607"/>
    </row>
    <row r="54" spans="2:90" ht="14.1" customHeight="1" x14ac:dyDescent="0.2">
      <c r="D54" s="607"/>
    </row>
    <row r="55" spans="2:90" ht="14.1" customHeight="1" x14ac:dyDescent="0.2">
      <c r="D55" s="607"/>
    </row>
    <row r="56" spans="2:90" ht="14.1" customHeight="1" x14ac:dyDescent="0.2">
      <c r="D56" s="607"/>
      <c r="BZ56" s="128"/>
      <c r="CA56" s="128"/>
      <c r="CB56" s="128"/>
      <c r="CC56" s="128"/>
      <c r="CD56" s="128"/>
      <c r="CE56" s="128"/>
      <c r="CF56" s="128"/>
      <c r="CG56" s="128"/>
      <c r="CH56" s="128"/>
      <c r="CI56" s="128"/>
      <c r="CJ56" s="128"/>
      <c r="CK56" s="128"/>
      <c r="CL56" s="128"/>
    </row>
    <row r="57" spans="2:90" ht="14.1" customHeight="1" x14ac:dyDescent="0.2">
      <c r="D57" s="607"/>
    </row>
    <row r="58" spans="2:90" ht="14.1" customHeight="1" x14ac:dyDescent="0.2">
      <c r="D58" s="607"/>
    </row>
    <row r="59" spans="2:90" ht="14.1" customHeight="1" x14ac:dyDescent="0.2">
      <c r="D59" s="607"/>
    </row>
    <row r="60" spans="2:90" ht="14.1" customHeight="1" x14ac:dyDescent="0.2">
      <c r="D60" s="607"/>
    </row>
    <row r="61" spans="2:90" s="128" customFormat="1" ht="14.1" customHeight="1" x14ac:dyDescent="0.2">
      <c r="B61" s="133"/>
      <c r="C61" s="133"/>
      <c r="D61" s="607"/>
      <c r="E61" s="133"/>
      <c r="F61" s="133"/>
      <c r="G61" s="133"/>
      <c r="H61" s="133"/>
      <c r="I61" s="133"/>
      <c r="J61" s="133"/>
      <c r="K61" s="133"/>
      <c r="L61" s="133"/>
      <c r="M61" s="133"/>
      <c r="N61" s="133"/>
      <c r="O61" s="133"/>
      <c r="P61" s="133"/>
      <c r="Q61" s="133"/>
      <c r="R61" s="133"/>
      <c r="S61" s="133"/>
      <c r="T61" s="133"/>
      <c r="U61" s="133"/>
      <c r="V61" s="133"/>
      <c r="W61" s="133"/>
      <c r="X61" s="133"/>
      <c r="Y61" s="132"/>
      <c r="Z61" s="132"/>
      <c r="AA61" s="132"/>
      <c r="AB61" s="132"/>
      <c r="AC61" s="132"/>
      <c r="AD61" s="219"/>
      <c r="AE61" s="219"/>
      <c r="AF61" s="219"/>
      <c r="AG61" s="219"/>
      <c r="AH61" s="219"/>
      <c r="AI61" s="219"/>
      <c r="AJ61" s="132"/>
      <c r="AK61" s="132"/>
      <c r="AL61" s="132"/>
      <c r="AM61" s="220"/>
      <c r="AN61" s="132"/>
      <c r="AO61" s="133"/>
      <c r="AP61" s="133"/>
      <c r="AQ61" s="133"/>
      <c r="AR61" s="219"/>
      <c r="AS61" s="219"/>
      <c r="AT61" s="219"/>
      <c r="AU61" s="219"/>
      <c r="AV61" s="219"/>
      <c r="AW61" s="219"/>
      <c r="AX61" s="219"/>
      <c r="AY61" s="219"/>
      <c r="AZ61" s="132"/>
      <c r="BA61" s="132"/>
      <c r="BB61" s="132"/>
      <c r="BC61" s="219"/>
      <c r="BD61" s="219"/>
      <c r="BE61" s="219"/>
      <c r="BF61" s="219"/>
      <c r="BG61" s="219"/>
      <c r="BH61" s="219"/>
      <c r="BI61" s="219"/>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row>
    <row r="62" spans="2:90" ht="14.1" customHeight="1" x14ac:dyDescent="0.2">
      <c r="D62" s="607"/>
    </row>
    <row r="63" spans="2:90" ht="14.1" customHeight="1" x14ac:dyDescent="0.2">
      <c r="D63" s="607"/>
    </row>
    <row r="64" spans="2:90" ht="14.1" customHeight="1" x14ac:dyDescent="0.2">
      <c r="D64" s="607"/>
    </row>
    <row r="65" spans="2:15" ht="14.1" customHeight="1" x14ac:dyDescent="0.2">
      <c r="D65" s="607"/>
    </row>
    <row r="66" spans="2:15" ht="14.1" customHeight="1" x14ac:dyDescent="0.2">
      <c r="D66" s="607"/>
    </row>
    <row r="67" spans="2:15" ht="14.1" customHeight="1" x14ac:dyDescent="0.2">
      <c r="D67" s="607"/>
    </row>
    <row r="68" spans="2:15" ht="14.1" customHeight="1" x14ac:dyDescent="0.2">
      <c r="D68" s="607"/>
    </row>
    <row r="69" spans="2:15" ht="14.1" customHeight="1" x14ac:dyDescent="0.2">
      <c r="D69" s="607"/>
    </row>
    <row r="70" spans="2:15" ht="14.1" customHeight="1" x14ac:dyDescent="0.2">
      <c r="D70" s="607"/>
    </row>
    <row r="71" spans="2:15" ht="14.1" customHeight="1" x14ac:dyDescent="0.2">
      <c r="D71" s="607"/>
    </row>
    <row r="72" spans="2:15" ht="14.1" customHeight="1" x14ac:dyDescent="0.2">
      <c r="D72" s="607"/>
    </row>
    <row r="73" spans="2:15" ht="14.1" customHeight="1" x14ac:dyDescent="0.2">
      <c r="D73" s="607"/>
    </row>
    <row r="74" spans="2:15" ht="14.1" customHeight="1" x14ac:dyDescent="0.2">
      <c r="D74" s="607"/>
    </row>
    <row r="75" spans="2:15" ht="14.1" customHeight="1" x14ac:dyDescent="0.2">
      <c r="D75" s="607"/>
    </row>
    <row r="76" spans="2:15" ht="14.1" customHeight="1" x14ac:dyDescent="0.2">
      <c r="D76" s="607"/>
    </row>
    <row r="77" spans="2:15" ht="14.1" customHeight="1" x14ac:dyDescent="0.2">
      <c r="D77" s="607"/>
    </row>
    <row r="78" spans="2:15" ht="14.1" customHeight="1" x14ac:dyDescent="0.2">
      <c r="D78" s="607"/>
    </row>
    <row r="79" spans="2:15" ht="14.1" customHeight="1" x14ac:dyDescent="0.2">
      <c r="B79" s="221"/>
      <c r="C79" s="221"/>
      <c r="D79" s="222"/>
      <c r="E79" s="221"/>
      <c r="F79" s="221"/>
      <c r="G79" s="221"/>
      <c r="H79" s="221"/>
      <c r="I79" s="221"/>
      <c r="J79" s="221"/>
      <c r="K79" s="221"/>
      <c r="L79" s="221"/>
      <c r="M79" s="221"/>
      <c r="N79" s="221"/>
      <c r="O79" s="221"/>
    </row>
    <row r="80" spans="2:15" ht="14.1" customHeight="1" x14ac:dyDescent="0.2">
      <c r="B80" s="221"/>
      <c r="C80" s="221"/>
      <c r="D80" s="222"/>
      <c r="E80" s="221"/>
      <c r="F80" s="221"/>
      <c r="G80" s="221"/>
      <c r="H80" s="221"/>
      <c r="I80" s="221"/>
      <c r="J80" s="221"/>
      <c r="K80" s="221"/>
      <c r="L80" s="221"/>
      <c r="M80" s="221"/>
      <c r="N80" s="221"/>
      <c r="O80" s="221"/>
    </row>
    <row r="81" spans="2:67" ht="14.1" customHeight="1" x14ac:dyDescent="0.2">
      <c r="B81" s="221"/>
      <c r="C81" s="221"/>
      <c r="D81" s="222"/>
      <c r="E81" s="221"/>
      <c r="F81" s="221"/>
      <c r="G81" s="221"/>
      <c r="H81" s="221"/>
      <c r="I81" s="221"/>
      <c r="J81" s="221"/>
      <c r="K81" s="221"/>
      <c r="L81" s="221"/>
      <c r="M81" s="221"/>
      <c r="N81" s="221"/>
      <c r="O81" s="221"/>
    </row>
    <row r="82" spans="2:67" ht="14.1" customHeight="1" x14ac:dyDescent="0.2">
      <c r="B82" s="221"/>
      <c r="C82" s="221"/>
      <c r="D82" s="222"/>
      <c r="E82" s="221"/>
      <c r="F82" s="221"/>
      <c r="G82" s="221"/>
      <c r="H82" s="221"/>
      <c r="I82" s="221"/>
      <c r="J82" s="221"/>
      <c r="K82" s="221"/>
      <c r="L82" s="221"/>
      <c r="M82" s="221"/>
      <c r="N82" s="221"/>
      <c r="O82" s="221"/>
    </row>
    <row r="83" spans="2:67" ht="14.1" customHeight="1" x14ac:dyDescent="0.2">
      <c r="B83" s="221"/>
      <c r="C83" s="221"/>
      <c r="D83" s="222"/>
      <c r="E83" s="221"/>
      <c r="F83" s="221"/>
      <c r="G83" s="221"/>
      <c r="H83" s="221"/>
      <c r="I83" s="221"/>
      <c r="J83" s="221"/>
      <c r="K83" s="221"/>
      <c r="L83" s="221"/>
      <c r="M83" s="221"/>
      <c r="N83" s="221"/>
      <c r="O83" s="221"/>
    </row>
    <row r="84" spans="2:67" ht="14.1" customHeight="1" x14ac:dyDescent="0.2">
      <c r="C84" s="223"/>
      <c r="D84" s="224"/>
      <c r="E84" s="225"/>
      <c r="F84" s="225"/>
      <c r="G84" s="225"/>
      <c r="H84" s="225"/>
      <c r="I84" s="225"/>
      <c r="J84" s="225"/>
      <c r="K84" s="225"/>
      <c r="L84" s="225"/>
      <c r="M84" s="225"/>
      <c r="N84" s="225"/>
      <c r="O84" s="225"/>
      <c r="BL84" s="226"/>
      <c r="BM84" s="226"/>
      <c r="BO84" s="226"/>
    </row>
    <row r="85" spans="2:67" ht="14.1" customHeight="1" x14ac:dyDescent="0.2">
      <c r="C85" s="223"/>
      <c r="D85" s="224"/>
      <c r="E85" s="225"/>
      <c r="F85" s="225"/>
      <c r="G85" s="225"/>
      <c r="H85" s="225"/>
      <c r="I85" s="225"/>
      <c r="J85" s="225"/>
      <c r="K85" s="225"/>
      <c r="L85" s="225"/>
      <c r="M85" s="225"/>
      <c r="N85" s="225"/>
      <c r="O85" s="225"/>
      <c r="BL85" s="226"/>
      <c r="BM85" s="227"/>
      <c r="BN85" s="226"/>
      <c r="BO85" s="226"/>
    </row>
    <row r="86" spans="2:67" ht="14.1" customHeight="1" x14ac:dyDescent="0.2">
      <c r="D86" s="607"/>
      <c r="BL86" s="226"/>
      <c r="BM86" s="226"/>
      <c r="BN86" s="226"/>
      <c r="BO86" s="226"/>
    </row>
    <row r="87" spans="2:67" ht="14.1" customHeight="1" x14ac:dyDescent="0.2">
      <c r="D87" s="607"/>
      <c r="BL87" s="227"/>
      <c r="BM87" s="226"/>
      <c r="BN87" s="226"/>
      <c r="BO87" s="226"/>
    </row>
    <row r="88" spans="2:67" ht="14.1" customHeight="1" x14ac:dyDescent="0.2">
      <c r="D88" s="607"/>
      <c r="BL88" s="226"/>
      <c r="BM88" s="2"/>
      <c r="BN88" s="226"/>
      <c r="BO88" s="226"/>
    </row>
    <row r="89" spans="2:67" ht="14.1" customHeight="1" x14ac:dyDescent="0.2">
      <c r="D89" s="607"/>
      <c r="BL89" s="226"/>
      <c r="BM89" s="226"/>
      <c r="BN89" s="226"/>
      <c r="BO89" s="226"/>
    </row>
    <row r="90" spans="2:67" ht="14.1" customHeight="1" x14ac:dyDescent="0.2">
      <c r="D90" s="607"/>
      <c r="BL90" s="2"/>
      <c r="BM90" s="226"/>
      <c r="BN90" s="226"/>
      <c r="BO90" s="226"/>
    </row>
    <row r="91" spans="2:67" ht="14.1" customHeight="1" x14ac:dyDescent="0.2">
      <c r="D91" s="607"/>
      <c r="BL91" s="226"/>
      <c r="BM91" s="226"/>
      <c r="BN91" s="226"/>
      <c r="BO91" s="226"/>
    </row>
    <row r="92" spans="2:67" ht="14.1" customHeight="1" x14ac:dyDescent="0.2">
      <c r="D92" s="607"/>
      <c r="BN92" s="226"/>
    </row>
    <row r="93" spans="2:67" ht="14.1" customHeight="1" x14ac:dyDescent="0.2">
      <c r="D93" s="607"/>
    </row>
    <row r="94" spans="2:67" ht="14.1" customHeight="1" x14ac:dyDescent="0.2">
      <c r="D94" s="607"/>
    </row>
    <row r="95" spans="2:67" ht="14.1" customHeight="1" x14ac:dyDescent="0.2">
      <c r="D95" s="607"/>
    </row>
    <row r="96" spans="2:67" ht="14.1" customHeight="1" x14ac:dyDescent="0.2">
      <c r="D96" s="607"/>
    </row>
    <row r="97" spans="63:63" ht="14.1" customHeight="1" x14ac:dyDescent="0.2"/>
    <row r="98" spans="63:63" ht="14.1" customHeight="1" x14ac:dyDescent="0.2"/>
    <row r="99" spans="63:63" ht="14.1" customHeight="1" x14ac:dyDescent="0.2"/>
    <row r="100" spans="63:63" ht="14.1" customHeight="1" x14ac:dyDescent="0.2"/>
    <row r="101" spans="63:63" ht="14.1" customHeight="1" x14ac:dyDescent="0.2"/>
    <row r="102" spans="63:63" ht="14.1" customHeight="1" x14ac:dyDescent="0.2"/>
    <row r="103" spans="63:63" ht="14.1" customHeight="1" x14ac:dyDescent="0.2"/>
    <row r="104" spans="63:63" ht="14.1" customHeight="1" x14ac:dyDescent="0.2"/>
    <row r="105" spans="63:63" ht="14.1" customHeight="1" x14ac:dyDescent="0.2"/>
    <row r="109" spans="63:63" ht="12" customHeight="1" x14ac:dyDescent="0.2">
      <c r="BK109" s="226"/>
    </row>
    <row r="110" spans="63:63" ht="12" customHeight="1" x14ac:dyDescent="0.2">
      <c r="BK110" s="226"/>
    </row>
    <row r="111" spans="63:63" ht="12" customHeight="1" x14ac:dyDescent="0.2">
      <c r="BK111" s="226"/>
    </row>
    <row r="112" spans="63:63" ht="12" customHeight="1" x14ac:dyDescent="0.2">
      <c r="BK112" s="226"/>
    </row>
    <row r="113" spans="63:63" ht="12" customHeight="1" x14ac:dyDescent="0.2">
      <c r="BK113" s="226"/>
    </row>
    <row r="114" spans="63:63" ht="12" customHeight="1" x14ac:dyDescent="0.2">
      <c r="BK114" s="226"/>
    </row>
    <row r="115" spans="63:63" ht="12" customHeight="1" x14ac:dyDescent="0.2">
      <c r="BK115" s="226"/>
    </row>
    <row r="116" spans="63:63" ht="12" customHeight="1" x14ac:dyDescent="0.2">
      <c r="BK116" s="226"/>
    </row>
    <row r="139" spans="4:4" ht="12" customHeight="1" x14ac:dyDescent="0.2">
      <c r="D139" s="133"/>
    </row>
    <row r="140" spans="4:4" ht="12" customHeight="1" x14ac:dyDescent="0.2">
      <c r="D140" s="133"/>
    </row>
    <row r="141" spans="4:4" ht="12" customHeight="1" x14ac:dyDescent="0.2">
      <c r="D141" s="133"/>
    </row>
    <row r="142" spans="4:4" ht="12" customHeight="1" x14ac:dyDescent="0.2">
      <c r="D142" s="133"/>
    </row>
    <row r="143" spans="4:4" ht="12" customHeight="1" x14ac:dyDescent="0.2">
      <c r="D143" s="133"/>
    </row>
    <row r="144" spans="4:4" ht="12" customHeight="1" x14ac:dyDescent="0.2">
      <c r="D144" s="133"/>
    </row>
    <row r="145" spans="4:4" ht="12" customHeight="1" x14ac:dyDescent="0.2">
      <c r="D145" s="133"/>
    </row>
    <row r="146" spans="4:4" ht="12" customHeight="1" x14ac:dyDescent="0.2">
      <c r="D146" s="133"/>
    </row>
    <row r="147" spans="4:4" ht="12" customHeight="1" x14ac:dyDescent="0.2">
      <c r="D147" s="133"/>
    </row>
    <row r="148" spans="4:4" ht="12" customHeight="1" x14ac:dyDescent="0.2">
      <c r="D148" s="133"/>
    </row>
    <row r="149" spans="4:4" ht="12" customHeight="1" x14ac:dyDescent="0.2">
      <c r="D149" s="133"/>
    </row>
  </sheetData>
  <dataConsolidate/>
  <mergeCells count="54">
    <mergeCell ref="P20:X20"/>
    <mergeCell ref="P21:X21"/>
    <mergeCell ref="P22:X22"/>
    <mergeCell ref="S2:W2"/>
    <mergeCell ref="D1:W1"/>
    <mergeCell ref="X1:BI1"/>
    <mergeCell ref="BL12:BW12"/>
    <mergeCell ref="BY12:CL12"/>
    <mergeCell ref="P12:X12"/>
    <mergeCell ref="P2:R2"/>
    <mergeCell ref="E2:O2"/>
    <mergeCell ref="BL13:BS13"/>
    <mergeCell ref="BY13:CD13"/>
    <mergeCell ref="CE13:CL13"/>
    <mergeCell ref="P13:X13"/>
    <mergeCell ref="BL17:BS17"/>
    <mergeCell ref="P14:X14"/>
    <mergeCell ref="P15:X15"/>
    <mergeCell ref="P16:X16"/>
    <mergeCell ref="P17:X17"/>
    <mergeCell ref="BL18:BS18"/>
    <mergeCell ref="BL19:BS19"/>
    <mergeCell ref="BL20:BS20"/>
    <mergeCell ref="BL14:BS14"/>
    <mergeCell ref="BL15:BS15"/>
    <mergeCell ref="BL16:BS16"/>
    <mergeCell ref="BL25:BW25"/>
    <mergeCell ref="BL26:BW26"/>
    <mergeCell ref="BL21:BS21"/>
    <mergeCell ref="CE21:CL21"/>
    <mergeCell ref="BM23:BW23"/>
    <mergeCell ref="CE23:CL23"/>
    <mergeCell ref="BL24:BW24"/>
    <mergeCell ref="CE24:CL24"/>
    <mergeCell ref="CE25:CL25"/>
    <mergeCell ref="CE26:CL26"/>
    <mergeCell ref="BM22:BW22"/>
    <mergeCell ref="CE22:CL22"/>
    <mergeCell ref="A4:A11"/>
    <mergeCell ref="BH26:BI26"/>
    <mergeCell ref="CE16:CL16"/>
    <mergeCell ref="CE14:CL15"/>
    <mergeCell ref="BY14:CD16"/>
    <mergeCell ref="CE20:CL20"/>
    <mergeCell ref="CE19:CL19"/>
    <mergeCell ref="CE18:CL18"/>
    <mergeCell ref="CE17:CL17"/>
    <mergeCell ref="BY17:CD22"/>
    <mergeCell ref="BF25:BI25"/>
    <mergeCell ref="BY23:CD26"/>
    <mergeCell ref="P23:X23"/>
    <mergeCell ref="P24:X24"/>
    <mergeCell ref="P18:X18"/>
    <mergeCell ref="P19:X19"/>
  </mergeCells>
  <conditionalFormatting sqref="D4:BI11">
    <cfRule type="cellIs" dxfId="6" priority="1" operator="equal">
      <formula>""</formula>
    </cfRule>
  </conditionalFormatting>
  <printOptions verticalCentered="1"/>
  <pageMargins left="0" right="0" top="0" bottom="0" header="0" footer="0"/>
  <pageSetup paperSize="8204" scale="83" orientation="landscape" horizontalDpi="300" verticalDpi="300" r:id="rId1"/>
  <headerFooter alignWithMargins="0"/>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R150"/>
  <sheetViews>
    <sheetView topLeftCell="AH1" zoomScale="80" zoomScaleNormal="80" zoomScaleSheetLayoutView="80" workbookViewId="0">
      <selection activeCell="B2" sqref="B2"/>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9" width="5.7109375" style="295" customWidth="1"/>
    <col min="10" max="10" width="5.7109375" style="133" customWidth="1"/>
    <col min="11" max="24" width="5.7109375" style="295" customWidth="1"/>
    <col min="25" max="37" width="5.28515625" style="349" customWidth="1"/>
    <col min="38" max="40" width="5.28515625" style="294" customWidth="1"/>
    <col min="41" max="42" width="5.28515625" style="350" customWidth="1"/>
    <col min="43" max="44" width="5.28515625" style="294" customWidth="1"/>
    <col min="45" max="50" width="5.28515625" style="295" customWidth="1"/>
    <col min="51" max="67" width="5.28515625" style="349" customWidth="1"/>
    <col min="68" max="69" width="6.7109375" style="294" customWidth="1"/>
    <col min="70" max="77" width="5.28515625" style="294" customWidth="1"/>
    <col min="78" max="78" width="9.140625" style="294" customWidth="1"/>
    <col min="79" max="79" width="5.28515625" style="294" customWidth="1"/>
    <col min="80" max="80" width="8.140625" style="294" customWidth="1"/>
    <col min="81" max="98" width="5.28515625" style="294" customWidth="1"/>
    <col min="99" max="16384" width="8.85546875" style="294"/>
  </cols>
  <sheetData>
    <row r="1" spans="1:96" s="291" customFormat="1" ht="35.1" customHeight="1" thickBot="1" x14ac:dyDescent="0.3">
      <c r="B1" s="292"/>
      <c r="C1" s="293"/>
      <c r="D1" s="812" t="s">
        <v>25</v>
      </c>
      <c r="E1" s="813"/>
      <c r="F1" s="813"/>
      <c r="G1" s="813"/>
      <c r="H1" s="813"/>
      <c r="I1" s="813"/>
      <c r="J1" s="813"/>
      <c r="K1" s="813"/>
      <c r="L1" s="813"/>
      <c r="M1" s="813"/>
      <c r="N1" s="813"/>
      <c r="O1" s="813"/>
      <c r="P1" s="813"/>
      <c r="Q1" s="813"/>
      <c r="R1" s="813"/>
      <c r="S1" s="813"/>
      <c r="T1" s="813"/>
      <c r="U1" s="813"/>
      <c r="V1" s="813"/>
      <c r="W1" s="813"/>
      <c r="X1" s="817" t="s">
        <v>26</v>
      </c>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8"/>
      <c r="BA1" s="818"/>
      <c r="BB1" s="818"/>
      <c r="BC1" s="818"/>
      <c r="BD1" s="818"/>
      <c r="BE1" s="818"/>
      <c r="BF1" s="818"/>
      <c r="BG1" s="818"/>
      <c r="BH1" s="818"/>
      <c r="BI1" s="818"/>
      <c r="BJ1" s="818"/>
      <c r="BK1" s="818"/>
      <c r="BL1" s="818"/>
      <c r="BM1" s="818"/>
      <c r="BN1" s="818"/>
      <c r="BO1" s="819"/>
    </row>
    <row r="2" spans="1:96" ht="75" customHeight="1" thickBot="1" x14ac:dyDescent="0.25">
      <c r="C2" s="296"/>
      <c r="D2" s="297"/>
      <c r="E2" s="814" t="s">
        <v>27</v>
      </c>
      <c r="F2" s="826"/>
      <c r="G2" s="826"/>
      <c r="H2" s="826"/>
      <c r="I2" s="826"/>
      <c r="J2" s="826"/>
      <c r="K2" s="826"/>
      <c r="L2" s="826"/>
      <c r="M2" s="826"/>
      <c r="N2" s="826"/>
      <c r="O2" s="826"/>
      <c r="P2" s="826"/>
      <c r="Q2" s="827"/>
      <c r="R2" s="298" t="s">
        <v>327</v>
      </c>
      <c r="S2" s="814" t="s">
        <v>328</v>
      </c>
      <c r="T2" s="815"/>
      <c r="U2" s="815"/>
      <c r="V2" s="815"/>
      <c r="W2" s="816"/>
      <c r="X2" s="299"/>
      <c r="Y2" s="137" t="s">
        <v>30</v>
      </c>
      <c r="Z2" s="138" t="s">
        <v>31</v>
      </c>
      <c r="AA2" s="139" t="s">
        <v>32</v>
      </c>
      <c r="AB2" s="138" t="s">
        <v>33</v>
      </c>
      <c r="AC2" s="139" t="s">
        <v>34</v>
      </c>
      <c r="AD2" s="140" t="s">
        <v>35</v>
      </c>
      <c r="AE2" s="139" t="s">
        <v>36</v>
      </c>
      <c r="AF2" s="140" t="s">
        <v>37</v>
      </c>
      <c r="AG2" s="139" t="s">
        <v>38</v>
      </c>
      <c r="AH2" s="140" t="s">
        <v>39</v>
      </c>
      <c r="AI2" s="139" t="s">
        <v>42</v>
      </c>
      <c r="AJ2" s="140" t="s">
        <v>43</v>
      </c>
      <c r="AK2" s="139" t="s">
        <v>44</v>
      </c>
      <c r="AL2" s="138" t="s">
        <v>45</v>
      </c>
      <c r="AM2" s="139" t="s">
        <v>46</v>
      </c>
      <c r="AN2" s="138" t="s">
        <v>47</v>
      </c>
      <c r="AO2" s="139" t="s">
        <v>48</v>
      </c>
      <c r="AP2" s="138" t="s">
        <v>49</v>
      </c>
      <c r="AQ2" s="300" t="s">
        <v>50</v>
      </c>
      <c r="AR2" s="301" t="s">
        <v>51</v>
      </c>
      <c r="AS2" s="300" t="s">
        <v>52</v>
      </c>
      <c r="AT2" s="301" t="s">
        <v>53</v>
      </c>
      <c r="AU2" s="300" t="s">
        <v>54</v>
      </c>
      <c r="AV2" s="301" t="s">
        <v>55</v>
      </c>
      <c r="AW2" s="300" t="s">
        <v>58</v>
      </c>
      <c r="AX2" s="301" t="s">
        <v>59</v>
      </c>
      <c r="AY2" s="300" t="s">
        <v>60</v>
      </c>
      <c r="AZ2" s="301" t="s">
        <v>61</v>
      </c>
      <c r="BA2" s="300" t="s">
        <v>62</v>
      </c>
      <c r="BB2" s="301" t="s">
        <v>63</v>
      </c>
      <c r="BC2" s="300" t="s">
        <v>64</v>
      </c>
      <c r="BD2" s="301" t="s">
        <v>68</v>
      </c>
      <c r="BE2" s="300" t="s">
        <v>69</v>
      </c>
      <c r="BF2" s="301" t="s">
        <v>70</v>
      </c>
      <c r="BG2" s="300" t="s">
        <v>71</v>
      </c>
      <c r="BH2" s="301" t="s">
        <v>72</v>
      </c>
      <c r="BI2" s="300" t="s">
        <v>75</v>
      </c>
      <c r="BJ2" s="301" t="s">
        <v>76</v>
      </c>
      <c r="BK2" s="300" t="s">
        <v>77</v>
      </c>
      <c r="BL2" s="301" t="s">
        <v>78</v>
      </c>
      <c r="BM2" s="300" t="s">
        <v>79</v>
      </c>
      <c r="BN2" s="301" t="s">
        <v>80</v>
      </c>
      <c r="BO2" s="302" t="s">
        <v>81</v>
      </c>
    </row>
    <row r="3" spans="1:96" ht="300" customHeight="1" thickBot="1" x14ac:dyDescent="0.25">
      <c r="B3" s="296"/>
      <c r="C3" s="303" t="s">
        <v>329</v>
      </c>
      <c r="D3" s="148" t="s">
        <v>83</v>
      </c>
      <c r="E3" s="398" t="s">
        <v>86</v>
      </c>
      <c r="F3" s="151" t="s">
        <v>330</v>
      </c>
      <c r="G3" s="150" t="s">
        <v>331</v>
      </c>
      <c r="H3" s="150" t="s">
        <v>90</v>
      </c>
      <c r="I3" s="150" t="s">
        <v>91</v>
      </c>
      <c r="J3" s="150" t="s">
        <v>92</v>
      </c>
      <c r="K3" s="150" t="s">
        <v>93</v>
      </c>
      <c r="L3" s="152" t="s">
        <v>95</v>
      </c>
      <c r="M3" s="151" t="s">
        <v>96</v>
      </c>
      <c r="N3" s="150" t="s">
        <v>97</v>
      </c>
      <c r="O3" s="150" t="s">
        <v>98</v>
      </c>
      <c r="P3" s="150" t="s">
        <v>99</v>
      </c>
      <c r="Q3" s="153" t="s">
        <v>100</v>
      </c>
      <c r="R3" s="304" t="s">
        <v>332</v>
      </c>
      <c r="S3" s="152" t="s">
        <v>104</v>
      </c>
      <c r="T3" s="150" t="s">
        <v>333</v>
      </c>
      <c r="U3" s="150" t="s">
        <v>334</v>
      </c>
      <c r="V3" s="150" t="s">
        <v>335</v>
      </c>
      <c r="W3" s="153" t="s">
        <v>336</v>
      </c>
      <c r="X3" s="260" t="s">
        <v>111</v>
      </c>
      <c r="Y3" s="500" t="s">
        <v>112</v>
      </c>
      <c r="Z3" s="501" t="s">
        <v>113</v>
      </c>
      <c r="AA3" s="502" t="s">
        <v>114</v>
      </c>
      <c r="AB3" s="503" t="s">
        <v>115</v>
      </c>
      <c r="AC3" s="502" t="s">
        <v>116</v>
      </c>
      <c r="AD3" s="503" t="s">
        <v>117</v>
      </c>
      <c r="AE3" s="502" t="s">
        <v>118</v>
      </c>
      <c r="AF3" s="503" t="s">
        <v>119</v>
      </c>
      <c r="AG3" s="502" t="s">
        <v>120</v>
      </c>
      <c r="AH3" s="503" t="s">
        <v>121</v>
      </c>
      <c r="AI3" s="504" t="s">
        <v>337</v>
      </c>
      <c r="AJ3" s="503" t="s">
        <v>338</v>
      </c>
      <c r="AK3" s="502" t="s">
        <v>126</v>
      </c>
      <c r="AL3" s="503" t="s">
        <v>127</v>
      </c>
      <c r="AM3" s="502" t="s">
        <v>128</v>
      </c>
      <c r="AN3" s="501" t="s">
        <v>129</v>
      </c>
      <c r="AO3" s="502" t="s">
        <v>130</v>
      </c>
      <c r="AP3" s="503" t="s">
        <v>131</v>
      </c>
      <c r="AQ3" s="533" t="s">
        <v>132</v>
      </c>
      <c r="AR3" s="534" t="s">
        <v>133</v>
      </c>
      <c r="AS3" s="533" t="s">
        <v>134</v>
      </c>
      <c r="AT3" s="534" t="s">
        <v>135</v>
      </c>
      <c r="AU3" s="533" t="s">
        <v>136</v>
      </c>
      <c r="AV3" s="534" t="s">
        <v>137</v>
      </c>
      <c r="AW3" s="533" t="s">
        <v>140</v>
      </c>
      <c r="AX3" s="534" t="s">
        <v>141</v>
      </c>
      <c r="AY3" s="533" t="s">
        <v>142</v>
      </c>
      <c r="AZ3" s="534" t="s">
        <v>143</v>
      </c>
      <c r="BA3" s="533" t="s">
        <v>339</v>
      </c>
      <c r="BB3" s="534" t="s">
        <v>145</v>
      </c>
      <c r="BC3" s="533" t="s">
        <v>146</v>
      </c>
      <c r="BD3" s="534" t="s">
        <v>340</v>
      </c>
      <c r="BE3" s="533" t="s">
        <v>151</v>
      </c>
      <c r="BF3" s="534" t="s">
        <v>341</v>
      </c>
      <c r="BG3" s="533" t="s">
        <v>153</v>
      </c>
      <c r="BH3" s="534" t="s">
        <v>154</v>
      </c>
      <c r="BI3" s="533" t="s">
        <v>342</v>
      </c>
      <c r="BJ3" s="534" t="s">
        <v>343</v>
      </c>
      <c r="BK3" s="533" t="s">
        <v>159</v>
      </c>
      <c r="BL3" s="534" t="s">
        <v>160</v>
      </c>
      <c r="BM3" s="533" t="s">
        <v>161</v>
      </c>
      <c r="BN3" s="534" t="s">
        <v>162</v>
      </c>
      <c r="BO3" s="535" t="s">
        <v>163</v>
      </c>
    </row>
    <row r="4" spans="1:96" ht="30" customHeight="1" x14ac:dyDescent="0.2">
      <c r="A4" s="793" t="s">
        <v>164</v>
      </c>
      <c r="B4" s="305" t="s">
        <v>165</v>
      </c>
      <c r="C4" s="306" t="s">
        <v>166</v>
      </c>
      <c r="D4" s="361" t="s">
        <v>167</v>
      </c>
      <c r="E4" s="232"/>
      <c r="F4" s="230">
        <v>2</v>
      </c>
      <c r="G4" s="165">
        <v>4</v>
      </c>
      <c r="H4" s="229"/>
      <c r="I4" s="229"/>
      <c r="J4" s="231"/>
      <c r="K4" s="229"/>
      <c r="L4" s="232"/>
      <c r="M4" s="230">
        <v>4</v>
      </c>
      <c r="N4" s="229"/>
      <c r="O4" s="165">
        <v>4</v>
      </c>
      <c r="P4" s="229"/>
      <c r="Q4" s="233"/>
      <c r="R4" s="361"/>
      <c r="S4" s="288"/>
      <c r="T4" s="229"/>
      <c r="U4" s="229"/>
      <c r="V4" s="229"/>
      <c r="W4" s="233"/>
      <c r="X4" s="307">
        <v>2</v>
      </c>
      <c r="Y4" s="363" t="s">
        <v>168</v>
      </c>
      <c r="Z4" s="364" t="s">
        <v>168</v>
      </c>
      <c r="AA4" s="364" t="s">
        <v>168</v>
      </c>
      <c r="AB4" s="364" t="s">
        <v>168</v>
      </c>
      <c r="AC4" s="364"/>
      <c r="AD4" s="364"/>
      <c r="AE4" s="364" t="s">
        <v>168</v>
      </c>
      <c r="AF4" s="364" t="s">
        <v>168</v>
      </c>
      <c r="AG4" s="364" t="s">
        <v>168</v>
      </c>
      <c r="AH4" s="364" t="s">
        <v>168</v>
      </c>
      <c r="AI4" s="364"/>
      <c r="AJ4" s="364"/>
      <c r="AK4" s="364"/>
      <c r="AL4" s="364" t="s">
        <v>168</v>
      </c>
      <c r="AM4" s="364" t="s">
        <v>168</v>
      </c>
      <c r="AN4" s="364" t="s">
        <v>168</v>
      </c>
      <c r="AO4" s="364" t="s">
        <v>168</v>
      </c>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5"/>
    </row>
    <row r="5" spans="1:96" ht="30" customHeight="1" x14ac:dyDescent="0.2">
      <c r="A5" s="794"/>
      <c r="B5" s="638" t="s">
        <v>169</v>
      </c>
      <c r="C5" s="639" t="s">
        <v>170</v>
      </c>
      <c r="D5" s="640" t="s">
        <v>167</v>
      </c>
      <c r="E5" s="167">
        <v>1</v>
      </c>
      <c r="F5" s="166">
        <v>1</v>
      </c>
      <c r="G5" s="166">
        <v>4</v>
      </c>
      <c r="H5" s="166">
        <v>1</v>
      </c>
      <c r="I5" s="166">
        <f>X5</f>
        <v>1</v>
      </c>
      <c r="J5" s="406">
        <v>1</v>
      </c>
      <c r="K5" s="166">
        <v>1</v>
      </c>
      <c r="L5" s="167">
        <v>1</v>
      </c>
      <c r="M5" s="166">
        <v>2</v>
      </c>
      <c r="N5" s="166">
        <v>2</v>
      </c>
      <c r="O5" s="166">
        <v>4</v>
      </c>
      <c r="P5" s="166">
        <f>X5</f>
        <v>1</v>
      </c>
      <c r="Q5" s="621">
        <v>1</v>
      </c>
      <c r="R5" s="640" t="s">
        <v>314</v>
      </c>
      <c r="S5" s="536">
        <v>1</v>
      </c>
      <c r="T5" s="170"/>
      <c r="U5" s="170"/>
      <c r="V5" s="170"/>
      <c r="W5" s="621">
        <v>2</v>
      </c>
      <c r="X5" s="641">
        <v>1</v>
      </c>
      <c r="Y5" s="642"/>
      <c r="Z5" s="366"/>
      <c r="AA5" s="366"/>
      <c r="AB5" s="366"/>
      <c r="AC5" s="366"/>
      <c r="AD5" s="366"/>
      <c r="AE5" s="366"/>
      <c r="AF5" s="366"/>
      <c r="AG5" s="366"/>
      <c r="AH5" s="366"/>
      <c r="AI5" s="366" t="s">
        <v>168</v>
      </c>
      <c r="AJ5" s="366" t="s">
        <v>168</v>
      </c>
      <c r="AK5" s="366" t="s">
        <v>168</v>
      </c>
      <c r="AL5" s="366"/>
      <c r="AM5" s="366"/>
      <c r="AN5" s="366"/>
      <c r="AO5" s="366"/>
      <c r="AP5" s="366"/>
      <c r="AQ5" s="366" t="s">
        <v>168</v>
      </c>
      <c r="AR5" s="366" t="s">
        <v>168</v>
      </c>
      <c r="AS5" s="366" t="s">
        <v>168</v>
      </c>
      <c r="AT5" s="366" t="s">
        <v>168</v>
      </c>
      <c r="AU5" s="366"/>
      <c r="AV5" s="366"/>
      <c r="AW5" s="366"/>
      <c r="AX5" s="366" t="s">
        <v>168</v>
      </c>
      <c r="AY5" s="366" t="s">
        <v>168</v>
      </c>
      <c r="AZ5" s="366" t="s">
        <v>168</v>
      </c>
      <c r="BA5" s="366"/>
      <c r="BB5" s="366"/>
      <c r="BC5" s="366"/>
      <c r="BD5" s="366" t="s">
        <v>168</v>
      </c>
      <c r="BE5" s="366" t="s">
        <v>168</v>
      </c>
      <c r="BF5" s="366"/>
      <c r="BG5" s="366" t="s">
        <v>168</v>
      </c>
      <c r="BH5" s="366" t="s">
        <v>168</v>
      </c>
      <c r="BI5" s="366" t="s">
        <v>168</v>
      </c>
      <c r="BJ5" s="366" t="s">
        <v>168</v>
      </c>
      <c r="BK5" s="366" t="s">
        <v>168</v>
      </c>
      <c r="BL5" s="366" t="s">
        <v>168</v>
      </c>
      <c r="BM5" s="366" t="s">
        <v>168</v>
      </c>
      <c r="BN5" s="366" t="s">
        <v>168</v>
      </c>
      <c r="BO5" s="643" t="s">
        <v>168</v>
      </c>
    </row>
    <row r="6" spans="1:96" ht="30" customHeight="1" x14ac:dyDescent="0.2">
      <c r="A6" s="794"/>
      <c r="B6" s="638" t="s">
        <v>172</v>
      </c>
      <c r="C6" s="639" t="s">
        <v>173</v>
      </c>
      <c r="D6" s="640" t="s">
        <v>167</v>
      </c>
      <c r="E6" s="167">
        <v>1</v>
      </c>
      <c r="F6" s="166">
        <v>2</v>
      </c>
      <c r="G6" s="166">
        <v>4</v>
      </c>
      <c r="H6" s="170"/>
      <c r="I6" s="170"/>
      <c r="J6" s="168"/>
      <c r="K6" s="170"/>
      <c r="L6" s="167">
        <v>1</v>
      </c>
      <c r="M6" s="166">
        <v>4</v>
      </c>
      <c r="N6" s="166">
        <v>4</v>
      </c>
      <c r="O6" s="166">
        <v>4</v>
      </c>
      <c r="P6" s="170"/>
      <c r="Q6" s="623"/>
      <c r="R6" s="640" t="s">
        <v>314</v>
      </c>
      <c r="S6" s="536">
        <v>1</v>
      </c>
      <c r="T6" s="170"/>
      <c r="U6" s="170"/>
      <c r="V6" s="170"/>
      <c r="W6" s="621">
        <v>4</v>
      </c>
      <c r="X6" s="641">
        <v>2</v>
      </c>
      <c r="Y6" s="642"/>
      <c r="Z6" s="366"/>
      <c r="AA6" s="366"/>
      <c r="AB6" s="366"/>
      <c r="AC6" s="366"/>
      <c r="AD6" s="366"/>
      <c r="AE6" s="366"/>
      <c r="AF6" s="366"/>
      <c r="AG6" s="366"/>
      <c r="AH6" s="366"/>
      <c r="AI6" s="366"/>
      <c r="AJ6" s="366"/>
      <c r="AK6" s="366"/>
      <c r="AL6" s="366"/>
      <c r="AM6" s="366"/>
      <c r="AN6" s="366"/>
      <c r="AO6" s="366"/>
      <c r="AP6" s="366"/>
      <c r="AQ6" s="366" t="s">
        <v>168</v>
      </c>
      <c r="AR6" s="366" t="s">
        <v>168</v>
      </c>
      <c r="AS6" s="366" t="s">
        <v>168</v>
      </c>
      <c r="AT6" s="366" t="s">
        <v>168</v>
      </c>
      <c r="AU6" s="366"/>
      <c r="AV6" s="366"/>
      <c r="AW6" s="366" t="s">
        <v>168</v>
      </c>
      <c r="AX6" s="366"/>
      <c r="AY6" s="366" t="s">
        <v>168</v>
      </c>
      <c r="AZ6" s="366" t="s">
        <v>168</v>
      </c>
      <c r="BA6" s="366" t="s">
        <v>168</v>
      </c>
      <c r="BB6" s="366"/>
      <c r="BC6" s="366"/>
      <c r="BD6" s="367"/>
      <c r="BE6" s="366"/>
      <c r="BF6" s="366"/>
      <c r="BG6" s="366"/>
      <c r="BH6" s="366"/>
      <c r="BI6" s="366"/>
      <c r="BJ6" s="366"/>
      <c r="BK6" s="366"/>
      <c r="BL6" s="366"/>
      <c r="BM6" s="366" t="s">
        <v>168</v>
      </c>
      <c r="BN6" s="366"/>
      <c r="BO6" s="643"/>
    </row>
    <row r="7" spans="1:96" ht="30" customHeight="1" x14ac:dyDescent="0.2">
      <c r="A7" s="794"/>
      <c r="B7" s="638" t="s">
        <v>175</v>
      </c>
      <c r="C7" s="639" t="s">
        <v>176</v>
      </c>
      <c r="D7" s="640" t="s">
        <v>167</v>
      </c>
      <c r="E7" s="234"/>
      <c r="F7" s="166">
        <v>2</v>
      </c>
      <c r="G7" s="166">
        <v>4</v>
      </c>
      <c r="H7" s="170"/>
      <c r="I7" s="170"/>
      <c r="J7" s="168"/>
      <c r="K7" s="170"/>
      <c r="L7" s="167">
        <v>1</v>
      </c>
      <c r="M7" s="166">
        <v>4</v>
      </c>
      <c r="N7" s="166">
        <v>4</v>
      </c>
      <c r="O7" s="166">
        <v>4</v>
      </c>
      <c r="P7" s="170"/>
      <c r="Q7" s="623"/>
      <c r="R7" s="640" t="s">
        <v>314</v>
      </c>
      <c r="S7" s="536">
        <v>1</v>
      </c>
      <c r="T7" s="170"/>
      <c r="U7" s="170"/>
      <c r="V7" s="170"/>
      <c r="W7" s="166">
        <v>4</v>
      </c>
      <c r="X7" s="641">
        <v>2</v>
      </c>
      <c r="Y7" s="642"/>
      <c r="Z7" s="366"/>
      <c r="AA7" s="366"/>
      <c r="AB7" s="366"/>
      <c r="AC7" s="366"/>
      <c r="AD7" s="366"/>
      <c r="AE7" s="366"/>
      <c r="AF7" s="366"/>
      <c r="AG7" s="366"/>
      <c r="AH7" s="366"/>
      <c r="AI7" s="366"/>
      <c r="AJ7" s="366"/>
      <c r="AK7" s="366"/>
      <c r="AL7" s="366"/>
      <c r="AM7" s="366"/>
      <c r="AN7" s="366"/>
      <c r="AO7" s="366"/>
      <c r="AP7" s="366"/>
      <c r="AQ7" s="366" t="s">
        <v>168</v>
      </c>
      <c r="AR7" s="366" t="s">
        <v>168</v>
      </c>
      <c r="AS7" s="366" t="s">
        <v>168</v>
      </c>
      <c r="AT7" s="366" t="s">
        <v>168</v>
      </c>
      <c r="AU7" s="366"/>
      <c r="AV7" s="366"/>
      <c r="AW7" s="366" t="s">
        <v>168</v>
      </c>
      <c r="AX7" s="366" t="s">
        <v>168</v>
      </c>
      <c r="AY7" s="366" t="s">
        <v>168</v>
      </c>
      <c r="AZ7" s="366" t="s">
        <v>168</v>
      </c>
      <c r="BA7" s="366" t="s">
        <v>168</v>
      </c>
      <c r="BB7" s="366"/>
      <c r="BC7" s="366"/>
      <c r="BD7" s="366"/>
      <c r="BE7" s="366"/>
      <c r="BF7" s="366"/>
      <c r="BG7" s="366"/>
      <c r="BH7" s="366"/>
      <c r="BI7" s="366"/>
      <c r="BJ7" s="366"/>
      <c r="BK7" s="366"/>
      <c r="BL7" s="366"/>
      <c r="BM7" s="366" t="s">
        <v>168</v>
      </c>
      <c r="BN7" s="366"/>
      <c r="BO7" s="643"/>
    </row>
    <row r="8" spans="1:96" ht="30" customHeight="1" x14ac:dyDescent="0.2">
      <c r="A8" s="794"/>
      <c r="B8" s="638" t="s">
        <v>177</v>
      </c>
      <c r="C8" s="639" t="s">
        <v>178</v>
      </c>
      <c r="D8" s="640" t="s">
        <v>167</v>
      </c>
      <c r="E8" s="167">
        <v>1</v>
      </c>
      <c r="F8" s="166">
        <v>2</v>
      </c>
      <c r="G8" s="166">
        <v>4</v>
      </c>
      <c r="H8" s="170"/>
      <c r="I8" s="170"/>
      <c r="J8" s="168"/>
      <c r="K8" s="170"/>
      <c r="L8" s="167">
        <v>1</v>
      </c>
      <c r="M8" s="166">
        <v>4</v>
      </c>
      <c r="N8" s="166">
        <v>4</v>
      </c>
      <c r="O8" s="166">
        <v>4</v>
      </c>
      <c r="P8" s="166"/>
      <c r="Q8" s="623"/>
      <c r="R8" s="640" t="s">
        <v>314</v>
      </c>
      <c r="S8" s="536">
        <v>1</v>
      </c>
      <c r="T8" s="166">
        <v>2</v>
      </c>
      <c r="U8" s="166">
        <v>2</v>
      </c>
      <c r="V8" s="166">
        <v>4</v>
      </c>
      <c r="W8" s="621">
        <v>4</v>
      </c>
      <c r="X8" s="641">
        <v>2</v>
      </c>
      <c r="Y8" s="642"/>
      <c r="Z8" s="366"/>
      <c r="AA8" s="366"/>
      <c r="AB8" s="366"/>
      <c r="AC8" s="366"/>
      <c r="AD8" s="366"/>
      <c r="AE8" s="366"/>
      <c r="AF8" s="366"/>
      <c r="AG8" s="366"/>
      <c r="AH8" s="366"/>
      <c r="AI8" s="366"/>
      <c r="AJ8" s="366"/>
      <c r="AK8" s="366"/>
      <c r="AL8" s="366"/>
      <c r="AM8" s="366"/>
      <c r="AN8" s="366"/>
      <c r="AO8" s="366"/>
      <c r="AP8" s="366"/>
      <c r="AQ8" s="366" t="s">
        <v>168</v>
      </c>
      <c r="AR8" s="366" t="s">
        <v>168</v>
      </c>
      <c r="AS8" s="366" t="s">
        <v>168</v>
      </c>
      <c r="AT8" s="366" t="s">
        <v>168</v>
      </c>
      <c r="AU8" s="366" t="s">
        <v>168</v>
      </c>
      <c r="AV8" s="366" t="s">
        <v>168</v>
      </c>
      <c r="AW8" s="366" t="s">
        <v>168</v>
      </c>
      <c r="AX8" s="366"/>
      <c r="AY8" s="366" t="s">
        <v>168</v>
      </c>
      <c r="AZ8" s="366" t="s">
        <v>168</v>
      </c>
      <c r="BA8" s="366" t="s">
        <v>168</v>
      </c>
      <c r="BB8" s="366" t="s">
        <v>168</v>
      </c>
      <c r="BC8" s="366" t="s">
        <v>168</v>
      </c>
      <c r="BD8" s="366"/>
      <c r="BE8" s="366"/>
      <c r="BF8" s="366"/>
      <c r="BG8" s="366"/>
      <c r="BH8" s="366"/>
      <c r="BI8" s="366"/>
      <c r="BJ8" s="366"/>
      <c r="BK8" s="366"/>
      <c r="BL8" s="366"/>
      <c r="BM8" s="366"/>
      <c r="BN8" s="366"/>
      <c r="BO8" s="643"/>
    </row>
    <row r="9" spans="1:96" ht="30" customHeight="1" x14ac:dyDescent="0.2">
      <c r="A9" s="794"/>
      <c r="B9" s="638" t="s">
        <v>180</v>
      </c>
      <c r="C9" s="639" t="s">
        <v>181</v>
      </c>
      <c r="D9" s="640" t="s">
        <v>167</v>
      </c>
      <c r="E9" s="167">
        <v>1</v>
      </c>
      <c r="F9" s="166">
        <v>1</v>
      </c>
      <c r="G9" s="166">
        <v>4</v>
      </c>
      <c r="H9" s="170"/>
      <c r="I9" s="170"/>
      <c r="J9" s="168"/>
      <c r="K9" s="170"/>
      <c r="L9" s="167">
        <v>1</v>
      </c>
      <c r="M9" s="166">
        <v>2</v>
      </c>
      <c r="N9" s="166">
        <v>2</v>
      </c>
      <c r="O9" s="166">
        <v>4</v>
      </c>
      <c r="P9" s="166"/>
      <c r="Q9" s="168"/>
      <c r="R9" s="640" t="s">
        <v>314</v>
      </c>
      <c r="S9" s="536">
        <v>1</v>
      </c>
      <c r="T9" s="166">
        <v>1</v>
      </c>
      <c r="U9" s="166">
        <v>1</v>
      </c>
      <c r="V9" s="166">
        <v>2</v>
      </c>
      <c r="W9" s="621">
        <v>2</v>
      </c>
      <c r="X9" s="641">
        <v>1</v>
      </c>
      <c r="Y9" s="642"/>
      <c r="Z9" s="366"/>
      <c r="AA9" s="366"/>
      <c r="AB9" s="366"/>
      <c r="AC9" s="366"/>
      <c r="AD9" s="366"/>
      <c r="AE9" s="366"/>
      <c r="AF9" s="366"/>
      <c r="AG9" s="366"/>
      <c r="AH9" s="366"/>
      <c r="AI9" s="366"/>
      <c r="AJ9" s="366"/>
      <c r="AK9" s="366"/>
      <c r="AL9" s="366"/>
      <c r="AM9" s="366"/>
      <c r="AN9" s="366"/>
      <c r="AO9" s="366"/>
      <c r="AP9" s="366"/>
      <c r="AQ9" s="366" t="s">
        <v>168</v>
      </c>
      <c r="AR9" s="366" t="s">
        <v>168</v>
      </c>
      <c r="AS9" s="366" t="s">
        <v>168</v>
      </c>
      <c r="AT9" s="366" t="s">
        <v>168</v>
      </c>
      <c r="AU9" s="366" t="s">
        <v>168</v>
      </c>
      <c r="AV9" s="366" t="s">
        <v>168</v>
      </c>
      <c r="AW9" s="366"/>
      <c r="AX9" s="366" t="s">
        <v>168</v>
      </c>
      <c r="AY9" s="366"/>
      <c r="AZ9" s="366" t="s">
        <v>168</v>
      </c>
      <c r="BA9" s="366" t="s">
        <v>168</v>
      </c>
      <c r="BB9" s="366" t="s">
        <v>168</v>
      </c>
      <c r="BC9" s="366" t="s">
        <v>168</v>
      </c>
      <c r="BD9" s="366"/>
      <c r="BE9" s="366"/>
      <c r="BF9" s="366"/>
      <c r="BG9" s="366"/>
      <c r="BH9" s="366"/>
      <c r="BI9" s="366"/>
      <c r="BJ9" s="366"/>
      <c r="BK9" s="366"/>
      <c r="BL9" s="366"/>
      <c r="BM9" s="366"/>
      <c r="BN9" s="366"/>
      <c r="BO9" s="643"/>
    </row>
    <row r="10" spans="1:96" ht="30" customHeight="1" x14ac:dyDescent="0.2">
      <c r="A10" s="794"/>
      <c r="B10" s="638" t="s">
        <v>182</v>
      </c>
      <c r="C10" s="639" t="s">
        <v>183</v>
      </c>
      <c r="D10" s="640" t="s">
        <v>167</v>
      </c>
      <c r="E10" s="234"/>
      <c r="F10" s="166">
        <v>2</v>
      </c>
      <c r="G10" s="166">
        <v>4</v>
      </c>
      <c r="H10" s="170"/>
      <c r="I10" s="170"/>
      <c r="J10" s="168"/>
      <c r="K10" s="170"/>
      <c r="L10" s="234"/>
      <c r="M10" s="166">
        <v>4</v>
      </c>
      <c r="N10" s="170"/>
      <c r="O10" s="166">
        <v>4</v>
      </c>
      <c r="P10" s="170"/>
      <c r="Q10" s="623"/>
      <c r="R10" s="640"/>
      <c r="S10" s="289"/>
      <c r="T10" s="170"/>
      <c r="U10" s="170"/>
      <c r="V10" s="170"/>
      <c r="W10" s="623"/>
      <c r="X10" s="641">
        <v>2</v>
      </c>
      <c r="Y10" s="642"/>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t="s">
        <v>168</v>
      </c>
      <c r="BG10" s="366"/>
      <c r="BH10" s="366"/>
      <c r="BI10" s="366"/>
      <c r="BJ10" s="366"/>
      <c r="BK10" s="366"/>
      <c r="BL10" s="366"/>
      <c r="BM10" s="366"/>
      <c r="BN10" s="366"/>
      <c r="BO10" s="643"/>
      <c r="BQ10" s="308"/>
    </row>
    <row r="11" spans="1:96" ht="30" customHeight="1" x14ac:dyDescent="0.2">
      <c r="A11" s="794"/>
      <c r="B11" s="638" t="s">
        <v>184</v>
      </c>
      <c r="C11" s="639" t="s">
        <v>185</v>
      </c>
      <c r="D11" s="619" t="s">
        <v>167</v>
      </c>
      <c r="E11" s="622"/>
      <c r="F11" s="166">
        <v>2</v>
      </c>
      <c r="G11" s="166">
        <v>4</v>
      </c>
      <c r="H11" s="170"/>
      <c r="I11" s="170"/>
      <c r="J11" s="168"/>
      <c r="K11" s="170"/>
      <c r="L11" s="167"/>
      <c r="M11" s="166">
        <v>4</v>
      </c>
      <c r="N11" s="166">
        <v>4</v>
      </c>
      <c r="O11" s="166">
        <v>4</v>
      </c>
      <c r="P11" s="170"/>
      <c r="Q11" s="168"/>
      <c r="R11" s="640" t="s">
        <v>314</v>
      </c>
      <c r="S11" s="289"/>
      <c r="T11" s="170"/>
      <c r="U11" s="170"/>
      <c r="V11" s="170"/>
      <c r="W11" s="621">
        <v>4</v>
      </c>
      <c r="X11" s="641">
        <v>2</v>
      </c>
      <c r="Y11" s="642"/>
      <c r="Z11" s="366"/>
      <c r="AA11" s="366"/>
      <c r="AB11" s="366"/>
      <c r="AC11" s="366"/>
      <c r="AD11" s="366"/>
      <c r="AE11" s="366"/>
      <c r="AF11" s="366"/>
      <c r="AG11" s="366"/>
      <c r="AH11" s="366"/>
      <c r="AI11" s="366"/>
      <c r="AJ11" s="366"/>
      <c r="AK11" s="366"/>
      <c r="AL11" s="366"/>
      <c r="AM11" s="366"/>
      <c r="AN11" s="366"/>
      <c r="AO11" s="366"/>
      <c r="AP11" s="366"/>
      <c r="AQ11" s="366" t="s">
        <v>168</v>
      </c>
      <c r="AR11" s="366" t="s">
        <v>168</v>
      </c>
      <c r="AS11" s="366" t="s">
        <v>168</v>
      </c>
      <c r="AT11" s="366" t="s">
        <v>168</v>
      </c>
      <c r="AU11" s="366"/>
      <c r="AV11" s="366"/>
      <c r="AW11" s="366"/>
      <c r="AX11" s="366"/>
      <c r="AY11" s="366"/>
      <c r="AZ11" s="366"/>
      <c r="BA11" s="366"/>
      <c r="BB11" s="366"/>
      <c r="BC11" s="366"/>
      <c r="BD11" s="366"/>
      <c r="BE11" s="366"/>
      <c r="BF11" s="366"/>
      <c r="BG11" s="366"/>
      <c r="BH11" s="366"/>
      <c r="BI11" s="366"/>
      <c r="BJ11" s="366"/>
      <c r="BK11" s="366"/>
      <c r="BL11" s="366"/>
      <c r="BM11" s="366"/>
      <c r="BN11" s="366"/>
      <c r="BO11" s="643"/>
      <c r="BQ11" s="308"/>
    </row>
    <row r="12" spans="1:96" ht="30" customHeight="1" thickBot="1" x14ac:dyDescent="0.25">
      <c r="A12" s="795"/>
      <c r="B12" s="309" t="s">
        <v>186</v>
      </c>
      <c r="C12" s="310" t="s">
        <v>187</v>
      </c>
      <c r="D12" s="174" t="s">
        <v>167</v>
      </c>
      <c r="E12" s="179"/>
      <c r="F12" s="176">
        <v>2</v>
      </c>
      <c r="G12" s="176">
        <v>4</v>
      </c>
      <c r="H12" s="235"/>
      <c r="I12" s="235"/>
      <c r="J12" s="235"/>
      <c r="K12" s="235"/>
      <c r="L12" s="290"/>
      <c r="M12" s="176">
        <v>4</v>
      </c>
      <c r="N12" s="235"/>
      <c r="O12" s="176">
        <v>4</v>
      </c>
      <c r="P12" s="235"/>
      <c r="Q12" s="180"/>
      <c r="R12" s="362"/>
      <c r="S12" s="537"/>
      <c r="T12" s="235"/>
      <c r="U12" s="235"/>
      <c r="V12" s="235"/>
      <c r="W12" s="180"/>
      <c r="X12" s="311">
        <v>2</v>
      </c>
      <c r="Y12" s="370"/>
      <c r="Z12" s="368"/>
      <c r="AA12" s="368"/>
      <c r="AB12" s="368"/>
      <c r="AC12" s="368" t="s">
        <v>168</v>
      </c>
      <c r="AD12" s="368" t="s">
        <v>168</v>
      </c>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t="s">
        <v>168</v>
      </c>
      <c r="BE12" s="368" t="s">
        <v>168</v>
      </c>
      <c r="BF12" s="368"/>
      <c r="BG12" s="368"/>
      <c r="BH12" s="368"/>
      <c r="BI12" s="368"/>
      <c r="BJ12" s="368"/>
      <c r="BK12" s="368"/>
      <c r="BL12" s="368"/>
      <c r="BM12" s="368"/>
      <c r="BN12" s="368"/>
      <c r="BO12" s="369"/>
      <c r="BQ12" s="308"/>
    </row>
    <row r="13" spans="1:96" ht="15" customHeight="1" thickBot="1" x14ac:dyDescent="0.25">
      <c r="B13" s="312"/>
      <c r="C13" s="313"/>
      <c r="D13" s="314"/>
      <c r="E13" s="313"/>
      <c r="F13" s="313"/>
      <c r="G13" s="313"/>
      <c r="H13" s="313"/>
      <c r="I13" s="313"/>
      <c r="J13" s="313"/>
      <c r="K13" s="313"/>
      <c r="L13" s="313"/>
      <c r="M13" s="313"/>
      <c r="N13" s="313"/>
      <c r="O13" s="313"/>
      <c r="P13" s="315"/>
      <c r="Q13" s="316"/>
      <c r="R13" s="820" t="s">
        <v>190</v>
      </c>
      <c r="S13" s="821"/>
      <c r="T13" s="821"/>
      <c r="U13" s="821"/>
      <c r="V13" s="821"/>
      <c r="W13" s="821"/>
      <c r="X13" s="822"/>
      <c r="Y13" s="317">
        <v>396</v>
      </c>
      <c r="Z13" s="318">
        <v>396</v>
      </c>
      <c r="AA13" s="318">
        <v>365</v>
      </c>
      <c r="AB13" s="318">
        <v>365</v>
      </c>
      <c r="AC13" s="319">
        <v>396</v>
      </c>
      <c r="AD13" s="318">
        <v>396</v>
      </c>
      <c r="AE13" s="319">
        <v>180</v>
      </c>
      <c r="AF13" s="318">
        <v>90</v>
      </c>
      <c r="AG13" s="319">
        <v>365</v>
      </c>
      <c r="AH13" s="318">
        <v>90</v>
      </c>
      <c r="AI13" s="319">
        <v>180</v>
      </c>
      <c r="AJ13" s="318">
        <v>90</v>
      </c>
      <c r="AK13" s="319">
        <v>365</v>
      </c>
      <c r="AL13" s="318">
        <v>365</v>
      </c>
      <c r="AM13" s="318">
        <v>396</v>
      </c>
      <c r="AN13" s="318">
        <v>180</v>
      </c>
      <c r="AO13" s="319">
        <v>90</v>
      </c>
      <c r="AP13" s="318">
        <v>999</v>
      </c>
      <c r="AQ13" s="319">
        <v>365</v>
      </c>
      <c r="AR13" s="319">
        <v>90</v>
      </c>
      <c r="AS13" s="319">
        <v>365</v>
      </c>
      <c r="AT13" s="319">
        <v>90</v>
      </c>
      <c r="AU13" s="319">
        <v>365</v>
      </c>
      <c r="AV13" s="319">
        <v>90</v>
      </c>
      <c r="AW13" s="319">
        <v>90</v>
      </c>
      <c r="AX13" s="318">
        <v>270</v>
      </c>
      <c r="AY13" s="319">
        <v>90</v>
      </c>
      <c r="AZ13" s="318">
        <v>270</v>
      </c>
      <c r="BA13" s="319">
        <v>270</v>
      </c>
      <c r="BB13" s="318">
        <v>270</v>
      </c>
      <c r="BC13" s="318">
        <v>270</v>
      </c>
      <c r="BD13" s="318">
        <v>90</v>
      </c>
      <c r="BE13" s="319">
        <v>90</v>
      </c>
      <c r="BF13" s="319">
        <v>365</v>
      </c>
      <c r="BG13" s="318">
        <v>180</v>
      </c>
      <c r="BH13" s="319">
        <v>90</v>
      </c>
      <c r="BI13" s="318">
        <v>270</v>
      </c>
      <c r="BJ13" s="318">
        <v>270</v>
      </c>
      <c r="BK13" s="318">
        <v>270</v>
      </c>
      <c r="BL13" s="318">
        <v>365</v>
      </c>
      <c r="BM13" s="319">
        <v>270</v>
      </c>
      <c r="BN13" s="318">
        <v>365</v>
      </c>
      <c r="BO13" s="320">
        <v>540</v>
      </c>
      <c r="BQ13" s="308"/>
      <c r="BR13" s="778" t="s">
        <v>195</v>
      </c>
      <c r="BS13" s="779"/>
      <c r="BT13" s="779"/>
      <c r="BU13" s="779"/>
      <c r="BV13" s="779"/>
      <c r="BW13" s="779"/>
      <c r="BX13" s="779"/>
      <c r="BY13" s="779"/>
      <c r="BZ13" s="779"/>
      <c r="CA13" s="779"/>
      <c r="CB13" s="779"/>
      <c r="CC13" s="780"/>
      <c r="CE13" s="834" t="s">
        <v>196</v>
      </c>
      <c r="CF13" s="835"/>
      <c r="CG13" s="835"/>
      <c r="CH13" s="835"/>
      <c r="CI13" s="835"/>
      <c r="CJ13" s="835"/>
      <c r="CK13" s="835"/>
      <c r="CL13" s="835"/>
      <c r="CM13" s="835"/>
      <c r="CN13" s="835"/>
      <c r="CO13" s="835"/>
      <c r="CP13" s="835"/>
      <c r="CQ13" s="835"/>
      <c r="CR13" s="836"/>
    </row>
    <row r="14" spans="1:96" ht="15" customHeight="1" x14ac:dyDescent="0.2">
      <c r="C14" s="313"/>
      <c r="D14" s="314"/>
      <c r="E14" s="313"/>
      <c r="F14" s="313"/>
      <c r="G14" s="313"/>
      <c r="H14" s="313"/>
      <c r="I14" s="313"/>
      <c r="J14" s="264"/>
      <c r="K14" s="313"/>
      <c r="L14" s="313"/>
      <c r="M14" s="313"/>
      <c r="N14" s="313"/>
      <c r="O14" s="313"/>
      <c r="P14" s="315"/>
      <c r="Q14" s="316"/>
      <c r="R14" s="823" t="s">
        <v>191</v>
      </c>
      <c r="S14" s="824"/>
      <c r="T14" s="824"/>
      <c r="U14" s="824"/>
      <c r="V14" s="824"/>
      <c r="W14" s="824"/>
      <c r="X14" s="825"/>
      <c r="Y14" s="321"/>
      <c r="Z14" s="322">
        <v>1</v>
      </c>
      <c r="AA14" s="322">
        <v>1</v>
      </c>
      <c r="AB14" s="322">
        <v>1</v>
      </c>
      <c r="AC14" s="322"/>
      <c r="AD14" s="322"/>
      <c r="AE14" s="322">
        <v>1</v>
      </c>
      <c r="AF14" s="322">
        <v>1</v>
      </c>
      <c r="AG14" s="322">
        <v>1</v>
      </c>
      <c r="AH14" s="322">
        <v>1</v>
      </c>
      <c r="AI14" s="322">
        <v>1</v>
      </c>
      <c r="AJ14" s="322">
        <v>1</v>
      </c>
      <c r="AK14" s="322">
        <v>1</v>
      </c>
      <c r="AL14" s="322"/>
      <c r="AM14" s="322"/>
      <c r="AN14" s="322"/>
      <c r="AO14" s="322">
        <v>2</v>
      </c>
      <c r="AP14" s="322"/>
      <c r="AQ14" s="322">
        <v>2</v>
      </c>
      <c r="AR14" s="322">
        <v>2</v>
      </c>
      <c r="AS14" s="323"/>
      <c r="AT14" s="323"/>
      <c r="AU14" s="323"/>
      <c r="AV14" s="323"/>
      <c r="AW14" s="324"/>
      <c r="AX14" s="322"/>
      <c r="AY14" s="322"/>
      <c r="AZ14" s="322"/>
      <c r="BA14" s="325"/>
      <c r="BB14" s="325"/>
      <c r="BC14" s="325"/>
      <c r="BD14" s="325">
        <v>2</v>
      </c>
      <c r="BE14" s="322">
        <v>2</v>
      </c>
      <c r="BF14" s="322">
        <v>1</v>
      </c>
      <c r="BG14" s="322">
        <v>2</v>
      </c>
      <c r="BH14" s="322">
        <v>1</v>
      </c>
      <c r="BI14" s="325">
        <v>1</v>
      </c>
      <c r="BJ14" s="325">
        <v>1</v>
      </c>
      <c r="BK14" s="325">
        <v>1</v>
      </c>
      <c r="BL14" s="325">
        <v>2</v>
      </c>
      <c r="BM14" s="325">
        <v>2</v>
      </c>
      <c r="BN14" s="322">
        <v>2</v>
      </c>
      <c r="BO14" s="326">
        <v>2</v>
      </c>
      <c r="BQ14" s="308"/>
      <c r="BR14" s="778" t="s">
        <v>198</v>
      </c>
      <c r="BS14" s="779"/>
      <c r="BT14" s="779"/>
      <c r="BU14" s="779"/>
      <c r="BV14" s="779"/>
      <c r="BW14" s="779"/>
      <c r="BX14" s="779"/>
      <c r="BY14" s="780"/>
      <c r="BZ14" s="327" t="s">
        <v>199</v>
      </c>
      <c r="CA14" s="327" t="s">
        <v>200</v>
      </c>
      <c r="CB14" s="327" t="s">
        <v>201</v>
      </c>
      <c r="CC14" s="327" t="s">
        <v>202</v>
      </c>
      <c r="CE14" s="834" t="s">
        <v>319</v>
      </c>
      <c r="CF14" s="835"/>
      <c r="CG14" s="835"/>
      <c r="CH14" s="835"/>
      <c r="CI14" s="835"/>
      <c r="CJ14" s="836"/>
      <c r="CK14" s="834" t="s">
        <v>204</v>
      </c>
      <c r="CL14" s="835"/>
      <c r="CM14" s="835"/>
      <c r="CN14" s="835"/>
      <c r="CO14" s="835"/>
      <c r="CP14" s="835"/>
      <c r="CQ14" s="835"/>
      <c r="CR14" s="836"/>
    </row>
    <row r="15" spans="1:96" ht="15" customHeight="1" x14ac:dyDescent="0.2">
      <c r="D15" s="314"/>
      <c r="E15" s="313"/>
      <c r="F15" s="313"/>
      <c r="G15" s="313"/>
      <c r="H15" s="313"/>
      <c r="I15" s="313"/>
      <c r="J15" s="264"/>
      <c r="K15" s="313"/>
      <c r="L15" s="313"/>
      <c r="M15" s="313"/>
      <c r="N15" s="313"/>
      <c r="O15" s="313"/>
      <c r="P15" s="315"/>
      <c r="Q15" s="316"/>
      <c r="R15" s="803" t="s">
        <v>192</v>
      </c>
      <c r="S15" s="804"/>
      <c r="T15" s="804"/>
      <c r="U15" s="804"/>
      <c r="V15" s="804"/>
      <c r="W15" s="804"/>
      <c r="X15" s="805"/>
      <c r="Y15" s="321"/>
      <c r="Z15" s="322">
        <v>1</v>
      </c>
      <c r="AA15" s="322">
        <v>1</v>
      </c>
      <c r="AB15" s="322">
        <v>1</v>
      </c>
      <c r="AC15" s="322"/>
      <c r="AD15" s="322"/>
      <c r="AE15" s="322"/>
      <c r="AF15" s="322"/>
      <c r="AG15" s="322"/>
      <c r="AH15" s="322"/>
      <c r="AI15" s="412"/>
      <c r="AJ15" s="412"/>
      <c r="AK15" s="325"/>
      <c r="AL15" s="325"/>
      <c r="AM15" s="538"/>
      <c r="AN15" s="412"/>
      <c r="AO15" s="412">
        <v>2</v>
      </c>
      <c r="AP15" s="412"/>
      <c r="AQ15" s="412">
        <v>2</v>
      </c>
      <c r="AR15" s="412">
        <v>2</v>
      </c>
      <c r="AS15" s="323"/>
      <c r="AT15" s="323"/>
      <c r="AU15" s="323"/>
      <c r="AV15" s="323"/>
      <c r="AW15" s="324"/>
      <c r="AX15" s="322"/>
      <c r="AY15" s="322"/>
      <c r="AZ15" s="322"/>
      <c r="BA15" s="322"/>
      <c r="BB15" s="322"/>
      <c r="BC15" s="322"/>
      <c r="BD15" s="322">
        <v>2</v>
      </c>
      <c r="BE15" s="322"/>
      <c r="BF15" s="322"/>
      <c r="BG15" s="322"/>
      <c r="BH15" s="322"/>
      <c r="BI15" s="322">
        <v>1</v>
      </c>
      <c r="BJ15" s="322">
        <v>1</v>
      </c>
      <c r="BK15" s="322">
        <v>1</v>
      </c>
      <c r="BL15" s="322">
        <v>2</v>
      </c>
      <c r="BM15" s="322">
        <v>2</v>
      </c>
      <c r="BN15" s="322"/>
      <c r="BO15" s="326"/>
      <c r="BQ15" s="308"/>
      <c r="BR15" s="799" t="s">
        <v>206</v>
      </c>
      <c r="BS15" s="800"/>
      <c r="BT15" s="800"/>
      <c r="BU15" s="800"/>
      <c r="BV15" s="800"/>
      <c r="BW15" s="800"/>
      <c r="BX15" s="800"/>
      <c r="BY15" s="801"/>
      <c r="BZ15" s="605" t="s">
        <v>207</v>
      </c>
      <c r="CA15" s="605" t="s">
        <v>208</v>
      </c>
      <c r="CB15" s="605" t="s">
        <v>207</v>
      </c>
      <c r="CC15" s="612" t="s">
        <v>209</v>
      </c>
      <c r="CE15" s="831" t="s">
        <v>210</v>
      </c>
      <c r="CF15" s="832"/>
      <c r="CG15" s="832"/>
      <c r="CH15" s="832"/>
      <c r="CI15" s="832"/>
      <c r="CJ15" s="833"/>
      <c r="CK15" s="831" t="s">
        <v>211</v>
      </c>
      <c r="CL15" s="832"/>
      <c r="CM15" s="832"/>
      <c r="CN15" s="832"/>
      <c r="CO15" s="832"/>
      <c r="CP15" s="832"/>
      <c r="CQ15" s="832"/>
      <c r="CR15" s="833"/>
    </row>
    <row r="16" spans="1:96" ht="15" customHeight="1" x14ac:dyDescent="0.2">
      <c r="D16" s="610"/>
      <c r="E16" s="316"/>
      <c r="F16" s="316"/>
      <c r="G16" s="316"/>
      <c r="H16" s="316"/>
      <c r="I16" s="316"/>
      <c r="J16" s="264"/>
      <c r="K16" s="316"/>
      <c r="L16" s="316"/>
      <c r="M16" s="316"/>
      <c r="N16" s="316"/>
      <c r="O16" s="316"/>
      <c r="P16" s="315"/>
      <c r="Q16" s="316"/>
      <c r="R16" s="803" t="s">
        <v>193</v>
      </c>
      <c r="S16" s="804"/>
      <c r="T16" s="804"/>
      <c r="U16" s="804"/>
      <c r="V16" s="804"/>
      <c r="W16" s="804"/>
      <c r="X16" s="805"/>
      <c r="Y16" s="644"/>
      <c r="Z16" s="412">
        <v>1</v>
      </c>
      <c r="AA16" s="412">
        <v>1</v>
      </c>
      <c r="AB16" s="412">
        <v>1</v>
      </c>
      <c r="AC16" s="412">
        <v>1</v>
      </c>
      <c r="AD16" s="412">
        <v>1</v>
      </c>
      <c r="AE16" s="412"/>
      <c r="AF16" s="412"/>
      <c r="AG16" s="412"/>
      <c r="AH16" s="412"/>
      <c r="AI16" s="412">
        <v>1</v>
      </c>
      <c r="AJ16" s="412">
        <v>1</v>
      </c>
      <c r="AK16" s="416">
        <v>1</v>
      </c>
      <c r="AL16" s="416">
        <v>2</v>
      </c>
      <c r="AM16" s="412"/>
      <c r="AN16" s="412"/>
      <c r="AO16" s="412">
        <v>2</v>
      </c>
      <c r="AP16" s="412"/>
      <c r="AQ16" s="412">
        <v>2</v>
      </c>
      <c r="AR16" s="412">
        <v>2</v>
      </c>
      <c r="AS16" s="539">
        <v>1</v>
      </c>
      <c r="AT16" s="539">
        <v>1</v>
      </c>
      <c r="AU16" s="539">
        <v>1</v>
      </c>
      <c r="AV16" s="539">
        <v>1</v>
      </c>
      <c r="AW16" s="416"/>
      <c r="AX16" s="412"/>
      <c r="AY16" s="416">
        <v>2</v>
      </c>
      <c r="AZ16" s="412"/>
      <c r="BA16" s="416">
        <v>1</v>
      </c>
      <c r="BB16" s="412"/>
      <c r="BC16" s="412"/>
      <c r="BD16" s="416">
        <v>2</v>
      </c>
      <c r="BE16" s="412"/>
      <c r="BF16" s="412">
        <v>1</v>
      </c>
      <c r="BG16" s="412">
        <v>2</v>
      </c>
      <c r="BH16" s="412">
        <v>1</v>
      </c>
      <c r="BI16" s="416">
        <v>1</v>
      </c>
      <c r="BJ16" s="416">
        <v>1</v>
      </c>
      <c r="BK16" s="416">
        <v>1</v>
      </c>
      <c r="BL16" s="416">
        <v>2</v>
      </c>
      <c r="BM16" s="416">
        <v>2</v>
      </c>
      <c r="BN16" s="412">
        <v>2</v>
      </c>
      <c r="BO16" s="645">
        <v>2</v>
      </c>
      <c r="BQ16" s="308"/>
      <c r="BR16" s="799" t="s">
        <v>213</v>
      </c>
      <c r="BS16" s="800"/>
      <c r="BT16" s="800"/>
      <c r="BU16" s="800"/>
      <c r="BV16" s="800"/>
      <c r="BW16" s="800"/>
      <c r="BX16" s="800"/>
      <c r="BY16" s="801"/>
      <c r="BZ16" s="605" t="s">
        <v>214</v>
      </c>
      <c r="CA16" s="605" t="s">
        <v>215</v>
      </c>
      <c r="CB16" s="328" t="s">
        <v>216</v>
      </c>
      <c r="CC16" s="612" t="s">
        <v>207</v>
      </c>
      <c r="CE16" s="828"/>
      <c r="CF16" s="829"/>
      <c r="CG16" s="829"/>
      <c r="CH16" s="829"/>
      <c r="CI16" s="829"/>
      <c r="CJ16" s="830"/>
      <c r="CK16" s="828" t="s">
        <v>217</v>
      </c>
      <c r="CL16" s="829"/>
      <c r="CM16" s="829"/>
      <c r="CN16" s="829"/>
      <c r="CO16" s="829"/>
      <c r="CP16" s="829"/>
      <c r="CQ16" s="829"/>
      <c r="CR16" s="830"/>
    </row>
    <row r="17" spans="2:96" ht="15" customHeight="1" x14ac:dyDescent="0.2">
      <c r="D17" s="610"/>
      <c r="E17" s="316"/>
      <c r="F17" s="316"/>
      <c r="G17" s="316"/>
      <c r="H17" s="316"/>
      <c r="I17" s="316"/>
      <c r="J17" s="246"/>
      <c r="K17" s="316"/>
      <c r="L17" s="316"/>
      <c r="M17" s="316"/>
      <c r="N17" s="316"/>
      <c r="O17" s="316"/>
      <c r="P17" s="315"/>
      <c r="Q17" s="316"/>
      <c r="R17" s="803" t="s">
        <v>194</v>
      </c>
      <c r="S17" s="804"/>
      <c r="T17" s="804"/>
      <c r="U17" s="804"/>
      <c r="V17" s="804"/>
      <c r="W17" s="804"/>
      <c r="X17" s="805"/>
      <c r="Y17" s="540"/>
      <c r="Z17" s="538">
        <v>1</v>
      </c>
      <c r="AA17" s="538">
        <v>1</v>
      </c>
      <c r="AB17" s="538">
        <v>1</v>
      </c>
      <c r="AC17" s="538">
        <v>1</v>
      </c>
      <c r="AD17" s="538">
        <v>1</v>
      </c>
      <c r="AE17" s="538"/>
      <c r="AF17" s="538"/>
      <c r="AG17" s="538"/>
      <c r="AH17" s="538"/>
      <c r="AI17" s="412"/>
      <c r="AJ17" s="412"/>
      <c r="AK17" s="541"/>
      <c r="AL17" s="541">
        <v>2</v>
      </c>
      <c r="AM17" s="538"/>
      <c r="AN17" s="412"/>
      <c r="AO17" s="412">
        <v>2</v>
      </c>
      <c r="AP17" s="412"/>
      <c r="AQ17" s="412">
        <v>2</v>
      </c>
      <c r="AR17" s="412">
        <v>2</v>
      </c>
      <c r="AS17" s="542">
        <v>1</v>
      </c>
      <c r="AT17" s="542">
        <v>1</v>
      </c>
      <c r="AU17" s="542">
        <v>1</v>
      </c>
      <c r="AV17" s="542">
        <v>1</v>
      </c>
      <c r="AW17" s="541"/>
      <c r="AX17" s="541"/>
      <c r="AY17" s="541">
        <v>2</v>
      </c>
      <c r="AZ17" s="541"/>
      <c r="BA17" s="541">
        <v>1</v>
      </c>
      <c r="BB17" s="541"/>
      <c r="BC17" s="538"/>
      <c r="BD17" s="541">
        <v>2</v>
      </c>
      <c r="BE17" s="541"/>
      <c r="BF17" s="538"/>
      <c r="BG17" s="538"/>
      <c r="BH17" s="538"/>
      <c r="BI17" s="538">
        <v>1</v>
      </c>
      <c r="BJ17" s="538">
        <v>1</v>
      </c>
      <c r="BK17" s="538">
        <v>1</v>
      </c>
      <c r="BL17" s="538">
        <v>2</v>
      </c>
      <c r="BM17" s="538">
        <v>2</v>
      </c>
      <c r="BN17" s="538"/>
      <c r="BO17" s="413"/>
      <c r="BQ17" s="308"/>
      <c r="BR17" s="799" t="s">
        <v>219</v>
      </c>
      <c r="BS17" s="800"/>
      <c r="BT17" s="800"/>
      <c r="BU17" s="800"/>
      <c r="BV17" s="800"/>
      <c r="BW17" s="800"/>
      <c r="BX17" s="800"/>
      <c r="BY17" s="801"/>
      <c r="BZ17" s="605" t="s">
        <v>207</v>
      </c>
      <c r="CA17" s="605" t="s">
        <v>208</v>
      </c>
      <c r="CB17" s="605" t="s">
        <v>207</v>
      </c>
      <c r="CC17" s="612" t="s">
        <v>207</v>
      </c>
      <c r="CE17" s="831" t="s">
        <v>220</v>
      </c>
      <c r="CF17" s="832"/>
      <c r="CG17" s="832"/>
      <c r="CH17" s="832"/>
      <c r="CI17" s="832"/>
      <c r="CJ17" s="833"/>
      <c r="CK17" s="831" t="s">
        <v>221</v>
      </c>
      <c r="CL17" s="832"/>
      <c r="CM17" s="832"/>
      <c r="CN17" s="832"/>
      <c r="CO17" s="832"/>
      <c r="CP17" s="832"/>
      <c r="CQ17" s="832"/>
      <c r="CR17" s="833"/>
    </row>
    <row r="18" spans="2:96" ht="15" customHeight="1" thickBot="1" x14ac:dyDescent="0.25">
      <c r="D18" s="610"/>
      <c r="E18" s="316"/>
      <c r="F18" s="316"/>
      <c r="G18" s="316"/>
      <c r="H18" s="316"/>
      <c r="I18" s="316"/>
      <c r="J18" s="246"/>
      <c r="K18" s="316"/>
      <c r="L18" s="316"/>
      <c r="M18" s="316"/>
      <c r="N18" s="316"/>
      <c r="O18" s="316"/>
      <c r="P18" s="315"/>
      <c r="Q18" s="316"/>
      <c r="R18" s="806" t="s">
        <v>324</v>
      </c>
      <c r="S18" s="807"/>
      <c r="T18" s="807"/>
      <c r="U18" s="807"/>
      <c r="V18" s="807"/>
      <c r="W18" s="807"/>
      <c r="X18" s="808"/>
      <c r="Y18" s="201">
        <v>0</v>
      </c>
      <c r="Z18" s="202">
        <v>2</v>
      </c>
      <c r="AA18" s="202">
        <v>2</v>
      </c>
      <c r="AB18" s="202">
        <v>2</v>
      </c>
      <c r="AC18" s="202">
        <v>3</v>
      </c>
      <c r="AD18" s="202">
        <v>3</v>
      </c>
      <c r="AE18" s="202">
        <v>3</v>
      </c>
      <c r="AF18" s="202">
        <v>3</v>
      </c>
      <c r="AG18" s="202">
        <v>3</v>
      </c>
      <c r="AH18" s="202">
        <v>3</v>
      </c>
      <c r="AI18" s="202">
        <v>2</v>
      </c>
      <c r="AJ18" s="202">
        <v>2</v>
      </c>
      <c r="AK18" s="202">
        <v>3</v>
      </c>
      <c r="AL18" s="202">
        <v>2</v>
      </c>
      <c r="AM18" s="202">
        <v>0</v>
      </c>
      <c r="AN18" s="202">
        <v>0</v>
      </c>
      <c r="AO18" s="202">
        <v>3</v>
      </c>
      <c r="AP18" s="202">
        <v>0</v>
      </c>
      <c r="AQ18" s="202">
        <v>2</v>
      </c>
      <c r="AR18" s="202">
        <v>2</v>
      </c>
      <c r="AS18" s="211">
        <v>2.5</v>
      </c>
      <c r="AT18" s="211">
        <v>2.8</v>
      </c>
      <c r="AU18" s="211">
        <v>2.5</v>
      </c>
      <c r="AV18" s="211">
        <v>2.8</v>
      </c>
      <c r="AW18" s="202">
        <v>0</v>
      </c>
      <c r="AX18" s="202">
        <v>0</v>
      </c>
      <c r="AY18" s="202">
        <v>2</v>
      </c>
      <c r="AZ18" s="202">
        <v>0</v>
      </c>
      <c r="BA18" s="202">
        <v>3</v>
      </c>
      <c r="BB18" s="202">
        <v>0</v>
      </c>
      <c r="BC18" s="202">
        <v>0</v>
      </c>
      <c r="BD18" s="202">
        <v>3</v>
      </c>
      <c r="BE18" s="202">
        <v>3</v>
      </c>
      <c r="BF18" s="202">
        <v>3</v>
      </c>
      <c r="BG18" s="202">
        <v>2</v>
      </c>
      <c r="BH18" s="202">
        <v>2</v>
      </c>
      <c r="BI18" s="202">
        <v>2</v>
      </c>
      <c r="BJ18" s="202">
        <v>3</v>
      </c>
      <c r="BK18" s="202">
        <v>2</v>
      </c>
      <c r="BL18" s="202">
        <v>3</v>
      </c>
      <c r="BM18" s="202">
        <v>2</v>
      </c>
      <c r="BN18" s="202">
        <v>2</v>
      </c>
      <c r="BO18" s="203">
        <v>3</v>
      </c>
      <c r="BQ18" s="308"/>
      <c r="BR18" s="799" t="s">
        <v>223</v>
      </c>
      <c r="BS18" s="800"/>
      <c r="BT18" s="800"/>
      <c r="BU18" s="800"/>
      <c r="BV18" s="800"/>
      <c r="BW18" s="800"/>
      <c r="BX18" s="800"/>
      <c r="BY18" s="801"/>
      <c r="BZ18" s="605" t="s">
        <v>207</v>
      </c>
      <c r="CA18" s="605" t="s">
        <v>208</v>
      </c>
      <c r="CB18" s="605" t="s">
        <v>207</v>
      </c>
      <c r="CC18" s="612" t="s">
        <v>207</v>
      </c>
      <c r="CE18" s="828"/>
      <c r="CF18" s="829"/>
      <c r="CG18" s="829"/>
      <c r="CH18" s="829"/>
      <c r="CI18" s="829"/>
      <c r="CJ18" s="830"/>
      <c r="CK18" s="828" t="s">
        <v>224</v>
      </c>
      <c r="CL18" s="829"/>
      <c r="CM18" s="829"/>
      <c r="CN18" s="829"/>
      <c r="CO18" s="829"/>
      <c r="CP18" s="829"/>
      <c r="CQ18" s="829"/>
      <c r="CR18" s="830"/>
    </row>
    <row r="19" spans="2:96" ht="15" customHeight="1" x14ac:dyDescent="0.2">
      <c r="D19" s="610"/>
      <c r="E19" s="316"/>
      <c r="F19" s="316"/>
      <c r="G19" s="316"/>
      <c r="H19" s="316"/>
      <c r="I19" s="316"/>
      <c r="J19" s="246"/>
      <c r="K19" s="316"/>
      <c r="L19" s="316"/>
      <c r="M19" s="316"/>
      <c r="N19" s="316"/>
      <c r="O19" s="316"/>
      <c r="P19" s="315"/>
      <c r="Q19" s="316"/>
      <c r="R19" s="809" t="s">
        <v>205</v>
      </c>
      <c r="S19" s="810"/>
      <c r="T19" s="810"/>
      <c r="U19" s="810"/>
      <c r="V19" s="810"/>
      <c r="W19" s="810"/>
      <c r="X19" s="811"/>
      <c r="Y19" s="329">
        <v>1</v>
      </c>
      <c r="Z19" s="330"/>
      <c r="AA19" s="330"/>
      <c r="AB19" s="330"/>
      <c r="AC19" s="330"/>
      <c r="AD19" s="330"/>
      <c r="AE19" s="330"/>
      <c r="AF19" s="330"/>
      <c r="AG19" s="330"/>
      <c r="AH19" s="330"/>
      <c r="AI19" s="330"/>
      <c r="AJ19" s="330"/>
      <c r="AK19" s="330"/>
      <c r="AL19" s="330">
        <v>2</v>
      </c>
      <c r="AM19" s="330">
        <v>1</v>
      </c>
      <c r="AN19" s="330">
        <v>3</v>
      </c>
      <c r="AO19" s="330"/>
      <c r="AP19" s="330"/>
      <c r="AQ19" s="330"/>
      <c r="AR19" s="330"/>
      <c r="AS19" s="331"/>
      <c r="AT19" s="331"/>
      <c r="AU19" s="331"/>
      <c r="AV19" s="331"/>
      <c r="AW19" s="332">
        <v>2</v>
      </c>
      <c r="AX19" s="332">
        <v>2</v>
      </c>
      <c r="AY19" s="332">
        <v>1</v>
      </c>
      <c r="AZ19" s="332">
        <v>1</v>
      </c>
      <c r="BA19" s="332">
        <v>1</v>
      </c>
      <c r="BB19" s="332">
        <v>1</v>
      </c>
      <c r="BC19" s="330">
        <v>1</v>
      </c>
      <c r="BD19" s="330"/>
      <c r="BE19" s="330"/>
      <c r="BF19" s="330"/>
      <c r="BG19" s="330"/>
      <c r="BH19" s="330"/>
      <c r="BI19" s="330"/>
      <c r="BJ19" s="330"/>
      <c r="BK19" s="330"/>
      <c r="BL19" s="330"/>
      <c r="BM19" s="330"/>
      <c r="BN19" s="330"/>
      <c r="BO19" s="333"/>
      <c r="BQ19" s="308"/>
      <c r="BR19" s="799" t="s">
        <v>226</v>
      </c>
      <c r="BS19" s="800"/>
      <c r="BT19" s="800"/>
      <c r="BU19" s="800"/>
      <c r="BV19" s="800"/>
      <c r="BW19" s="800"/>
      <c r="BX19" s="800"/>
      <c r="BY19" s="801"/>
      <c r="BZ19" s="605" t="s">
        <v>207</v>
      </c>
      <c r="CA19" s="605" t="s">
        <v>208</v>
      </c>
      <c r="CB19" s="605" t="s">
        <v>207</v>
      </c>
      <c r="CC19" s="612" t="s">
        <v>207</v>
      </c>
      <c r="CE19" s="754" t="s">
        <v>234</v>
      </c>
      <c r="CF19" s="754"/>
      <c r="CG19" s="754"/>
      <c r="CH19" s="754"/>
      <c r="CI19" s="754"/>
      <c r="CJ19" s="754"/>
      <c r="CK19" s="754" t="s">
        <v>235</v>
      </c>
      <c r="CL19" s="754"/>
      <c r="CM19" s="754"/>
      <c r="CN19" s="754"/>
      <c r="CO19" s="754"/>
      <c r="CP19" s="754"/>
      <c r="CQ19" s="754"/>
      <c r="CR19" s="754"/>
    </row>
    <row r="20" spans="2:96" ht="15" customHeight="1" x14ac:dyDescent="0.2">
      <c r="D20" s="610"/>
      <c r="E20" s="316"/>
      <c r="F20" s="316"/>
      <c r="G20" s="316"/>
      <c r="H20" s="316"/>
      <c r="I20" s="316"/>
      <c r="J20" s="246"/>
      <c r="K20" s="316"/>
      <c r="L20" s="316"/>
      <c r="M20" s="316"/>
      <c r="N20" s="316"/>
      <c r="O20" s="316"/>
      <c r="P20" s="315"/>
      <c r="Q20" s="316"/>
      <c r="R20" s="803" t="s">
        <v>212</v>
      </c>
      <c r="S20" s="804"/>
      <c r="T20" s="804"/>
      <c r="U20" s="804"/>
      <c r="V20" s="804"/>
      <c r="W20" s="804"/>
      <c r="X20" s="805"/>
      <c r="Y20" s="321">
        <v>1</v>
      </c>
      <c r="Z20" s="322"/>
      <c r="AA20" s="322"/>
      <c r="AB20" s="322"/>
      <c r="AC20" s="322"/>
      <c r="AD20" s="322"/>
      <c r="AE20" s="322"/>
      <c r="AF20" s="322"/>
      <c r="AG20" s="322"/>
      <c r="AH20" s="322"/>
      <c r="AI20" s="322"/>
      <c r="AJ20" s="322"/>
      <c r="AK20" s="322"/>
      <c r="AL20" s="322">
        <v>2</v>
      </c>
      <c r="AM20" s="322">
        <v>1</v>
      </c>
      <c r="AN20" s="322">
        <v>3</v>
      </c>
      <c r="AO20" s="322"/>
      <c r="AP20" s="322"/>
      <c r="AQ20" s="322"/>
      <c r="AR20" s="322"/>
      <c r="AS20" s="323"/>
      <c r="AT20" s="323"/>
      <c r="AU20" s="323"/>
      <c r="AV20" s="323"/>
      <c r="AW20" s="324">
        <v>2</v>
      </c>
      <c r="AX20" s="324">
        <v>2</v>
      </c>
      <c r="AY20" s="324">
        <v>1</v>
      </c>
      <c r="AZ20" s="324">
        <v>1</v>
      </c>
      <c r="BA20" s="324">
        <v>1</v>
      </c>
      <c r="BB20" s="324">
        <v>1</v>
      </c>
      <c r="BC20" s="322"/>
      <c r="BD20" s="322"/>
      <c r="BE20" s="322"/>
      <c r="BF20" s="322"/>
      <c r="BG20" s="322"/>
      <c r="BH20" s="322"/>
      <c r="BI20" s="322"/>
      <c r="BJ20" s="322"/>
      <c r="BK20" s="322"/>
      <c r="BL20" s="322"/>
      <c r="BM20" s="322"/>
      <c r="BN20" s="322"/>
      <c r="BO20" s="326"/>
      <c r="BQ20" s="308"/>
      <c r="BR20" s="799" t="s">
        <v>230</v>
      </c>
      <c r="BS20" s="800"/>
      <c r="BT20" s="800"/>
      <c r="BU20" s="800"/>
      <c r="BV20" s="800"/>
      <c r="BW20" s="800"/>
      <c r="BX20" s="800"/>
      <c r="BY20" s="801"/>
      <c r="BZ20" s="605" t="s">
        <v>207</v>
      </c>
      <c r="CA20" s="605" t="s">
        <v>208</v>
      </c>
      <c r="CB20" s="605" t="s">
        <v>207</v>
      </c>
      <c r="CC20" s="612" t="s">
        <v>207</v>
      </c>
      <c r="CE20" s="754"/>
      <c r="CF20" s="754"/>
      <c r="CG20" s="754"/>
      <c r="CH20" s="754"/>
      <c r="CI20" s="754"/>
      <c r="CJ20" s="754"/>
      <c r="CK20" s="755"/>
      <c r="CL20" s="755"/>
      <c r="CM20" s="755"/>
      <c r="CN20" s="755"/>
      <c r="CO20" s="755"/>
      <c r="CP20" s="755"/>
      <c r="CQ20" s="755"/>
      <c r="CR20" s="755"/>
    </row>
    <row r="21" spans="2:96" ht="15" customHeight="1" x14ac:dyDescent="0.2">
      <c r="D21" s="610"/>
      <c r="E21" s="316"/>
      <c r="F21" s="316"/>
      <c r="G21" s="316"/>
      <c r="H21" s="316"/>
      <c r="I21" s="316"/>
      <c r="J21" s="246"/>
      <c r="K21" s="316"/>
      <c r="L21" s="316"/>
      <c r="M21" s="316"/>
      <c r="N21" s="316"/>
      <c r="O21" s="316"/>
      <c r="P21" s="315"/>
      <c r="Q21" s="316"/>
      <c r="R21" s="803" t="s">
        <v>218</v>
      </c>
      <c r="S21" s="804"/>
      <c r="T21" s="804"/>
      <c r="U21" s="804"/>
      <c r="V21" s="804"/>
      <c r="W21" s="804"/>
      <c r="X21" s="805"/>
      <c r="Y21" s="644"/>
      <c r="Z21" s="412"/>
      <c r="AA21" s="412"/>
      <c r="AB21" s="412"/>
      <c r="AC21" s="412"/>
      <c r="AD21" s="412"/>
      <c r="AE21" s="412"/>
      <c r="AF21" s="412"/>
      <c r="AG21" s="412"/>
      <c r="AH21" s="412"/>
      <c r="AI21" s="412"/>
      <c r="AJ21" s="412"/>
      <c r="AK21" s="412"/>
      <c r="AL21" s="412"/>
      <c r="AM21" s="412"/>
      <c r="AN21" s="412"/>
      <c r="AO21" s="412"/>
      <c r="AP21" s="412"/>
      <c r="AQ21" s="412"/>
      <c r="AR21" s="412"/>
      <c r="AS21" s="539"/>
      <c r="AT21" s="539"/>
      <c r="AU21" s="539"/>
      <c r="AV21" s="539"/>
      <c r="AW21" s="414"/>
      <c r="AX21" s="414"/>
      <c r="AY21" s="414"/>
      <c r="AZ21" s="414"/>
      <c r="BA21" s="414"/>
      <c r="BB21" s="414"/>
      <c r="BC21" s="412"/>
      <c r="BD21" s="412"/>
      <c r="BE21" s="412"/>
      <c r="BF21" s="412"/>
      <c r="BG21" s="412"/>
      <c r="BH21" s="412"/>
      <c r="BI21" s="412"/>
      <c r="BJ21" s="412"/>
      <c r="BK21" s="412"/>
      <c r="BL21" s="412"/>
      <c r="BM21" s="412"/>
      <c r="BN21" s="412"/>
      <c r="BO21" s="645"/>
      <c r="BQ21" s="308"/>
      <c r="BR21" s="799" t="s">
        <v>233</v>
      </c>
      <c r="BS21" s="800"/>
      <c r="BT21" s="800"/>
      <c r="BU21" s="800"/>
      <c r="BV21" s="800"/>
      <c r="BW21" s="800"/>
      <c r="BX21" s="800"/>
      <c r="BY21" s="801"/>
      <c r="BZ21" s="605" t="s">
        <v>207</v>
      </c>
      <c r="CA21" s="605" t="s">
        <v>208</v>
      </c>
      <c r="CB21" s="605" t="s">
        <v>207</v>
      </c>
      <c r="CC21" s="612" t="s">
        <v>209</v>
      </c>
      <c r="CE21" s="754"/>
      <c r="CF21" s="754"/>
      <c r="CG21" s="754"/>
      <c r="CH21" s="754"/>
      <c r="CI21" s="754"/>
      <c r="CJ21" s="754"/>
      <c r="CK21" s="753" t="s">
        <v>241</v>
      </c>
      <c r="CL21" s="753"/>
      <c r="CM21" s="753"/>
      <c r="CN21" s="753"/>
      <c r="CO21" s="753"/>
      <c r="CP21" s="753"/>
      <c r="CQ21" s="753"/>
      <c r="CR21" s="753"/>
    </row>
    <row r="22" spans="2:96" ht="15" customHeight="1" x14ac:dyDescent="0.2">
      <c r="D22" s="610"/>
      <c r="E22" s="316"/>
      <c r="F22" s="316"/>
      <c r="G22" s="316"/>
      <c r="H22" s="316"/>
      <c r="I22" s="316"/>
      <c r="J22" s="246"/>
      <c r="K22" s="316"/>
      <c r="L22" s="316"/>
      <c r="M22" s="316"/>
      <c r="N22" s="316"/>
      <c r="O22" s="316"/>
      <c r="P22" s="315"/>
      <c r="Q22" s="316"/>
      <c r="R22" s="803" t="s">
        <v>222</v>
      </c>
      <c r="S22" s="804"/>
      <c r="T22" s="804"/>
      <c r="U22" s="804"/>
      <c r="V22" s="804"/>
      <c r="W22" s="804"/>
      <c r="X22" s="805"/>
      <c r="Y22" s="540"/>
      <c r="Z22" s="538"/>
      <c r="AA22" s="538"/>
      <c r="AB22" s="538"/>
      <c r="AC22" s="538"/>
      <c r="AD22" s="538"/>
      <c r="AE22" s="538"/>
      <c r="AF22" s="538"/>
      <c r="AG22" s="538"/>
      <c r="AH22" s="538"/>
      <c r="AI22" s="538"/>
      <c r="AJ22" s="538"/>
      <c r="AK22" s="538"/>
      <c r="AL22" s="538"/>
      <c r="AM22" s="538"/>
      <c r="AN22" s="538"/>
      <c r="AO22" s="538"/>
      <c r="AP22" s="538"/>
      <c r="AQ22" s="538"/>
      <c r="AR22" s="538"/>
      <c r="AS22" s="542"/>
      <c r="AT22" s="542"/>
      <c r="AU22" s="542"/>
      <c r="AV22" s="542"/>
      <c r="AW22" s="543"/>
      <c r="AX22" s="543"/>
      <c r="AY22" s="543"/>
      <c r="AZ22" s="543"/>
      <c r="BA22" s="543"/>
      <c r="BB22" s="543"/>
      <c r="BC22" s="538"/>
      <c r="BD22" s="538"/>
      <c r="BE22" s="538"/>
      <c r="BF22" s="538"/>
      <c r="BG22" s="538"/>
      <c r="BH22" s="538"/>
      <c r="BI22" s="538"/>
      <c r="BJ22" s="538"/>
      <c r="BK22" s="538"/>
      <c r="BL22" s="538"/>
      <c r="BM22" s="538"/>
      <c r="BN22" s="538"/>
      <c r="BO22" s="413"/>
      <c r="BQ22" s="308"/>
      <c r="BR22" s="799" t="s">
        <v>237</v>
      </c>
      <c r="BS22" s="800"/>
      <c r="BT22" s="800"/>
      <c r="BU22" s="800"/>
      <c r="BV22" s="800"/>
      <c r="BW22" s="800"/>
      <c r="BX22" s="800"/>
      <c r="BY22" s="801"/>
      <c r="BZ22" s="605" t="s">
        <v>207</v>
      </c>
      <c r="CA22" s="605" t="s">
        <v>208</v>
      </c>
      <c r="CB22" s="605" t="s">
        <v>207</v>
      </c>
      <c r="CC22" s="612" t="s">
        <v>207</v>
      </c>
      <c r="CE22" s="700" t="s">
        <v>244</v>
      </c>
      <c r="CF22" s="701"/>
      <c r="CG22" s="701"/>
      <c r="CH22" s="701"/>
      <c r="CI22" s="701"/>
      <c r="CJ22" s="702"/>
      <c r="CK22" s="697" t="s">
        <v>245</v>
      </c>
      <c r="CL22" s="698"/>
      <c r="CM22" s="698"/>
      <c r="CN22" s="698"/>
      <c r="CO22" s="698"/>
      <c r="CP22" s="698"/>
      <c r="CQ22" s="698"/>
      <c r="CR22" s="699"/>
    </row>
    <row r="23" spans="2:96" ht="15" customHeight="1" thickBot="1" x14ac:dyDescent="0.25">
      <c r="D23" s="610"/>
      <c r="E23" s="316"/>
      <c r="F23" s="316"/>
      <c r="G23" s="316"/>
      <c r="H23" s="316"/>
      <c r="I23" s="316"/>
      <c r="J23" s="246"/>
      <c r="K23" s="316"/>
      <c r="L23" s="316"/>
      <c r="M23" s="316"/>
      <c r="N23" s="316"/>
      <c r="O23" s="316"/>
      <c r="P23" s="315"/>
      <c r="Q23" s="316"/>
      <c r="R23" s="837" t="s">
        <v>225</v>
      </c>
      <c r="S23" s="838"/>
      <c r="T23" s="838"/>
      <c r="U23" s="838"/>
      <c r="V23" s="838"/>
      <c r="W23" s="838"/>
      <c r="X23" s="839"/>
      <c r="Y23" s="544">
        <v>2</v>
      </c>
      <c r="Z23" s="545">
        <v>0</v>
      </c>
      <c r="AA23" s="334">
        <v>0</v>
      </c>
      <c r="AB23" s="546">
        <v>0</v>
      </c>
      <c r="AC23" s="545">
        <v>0</v>
      </c>
      <c r="AD23" s="545">
        <v>0</v>
      </c>
      <c r="AE23" s="545">
        <v>0</v>
      </c>
      <c r="AF23" s="545">
        <v>0</v>
      </c>
      <c r="AG23" s="545">
        <v>0</v>
      </c>
      <c r="AH23" s="545">
        <v>0</v>
      </c>
      <c r="AI23" s="545">
        <v>0</v>
      </c>
      <c r="AJ23" s="545">
        <v>0</v>
      </c>
      <c r="AK23" s="545">
        <v>0</v>
      </c>
      <c r="AL23" s="545">
        <v>2</v>
      </c>
      <c r="AM23" s="545">
        <v>2</v>
      </c>
      <c r="AN23" s="545">
        <v>2</v>
      </c>
      <c r="AO23" s="545">
        <v>0</v>
      </c>
      <c r="AP23" s="545">
        <v>0</v>
      </c>
      <c r="AQ23" s="545">
        <v>0</v>
      </c>
      <c r="AR23" s="545">
        <v>0</v>
      </c>
      <c r="AS23" s="545">
        <v>0</v>
      </c>
      <c r="AT23" s="546">
        <v>0</v>
      </c>
      <c r="AU23" s="546">
        <v>0</v>
      </c>
      <c r="AV23" s="546">
        <v>0</v>
      </c>
      <c r="AW23" s="545">
        <v>2</v>
      </c>
      <c r="AX23" s="545">
        <v>2</v>
      </c>
      <c r="AY23" s="545">
        <v>2</v>
      </c>
      <c r="AZ23" s="545">
        <v>2</v>
      </c>
      <c r="BA23" s="545">
        <v>2</v>
      </c>
      <c r="BB23" s="545">
        <v>2</v>
      </c>
      <c r="BC23" s="545">
        <v>2</v>
      </c>
      <c r="BD23" s="545">
        <v>0</v>
      </c>
      <c r="BE23" s="545">
        <v>0</v>
      </c>
      <c r="BF23" s="545">
        <v>0</v>
      </c>
      <c r="BG23" s="545">
        <v>0</v>
      </c>
      <c r="BH23" s="545">
        <v>0</v>
      </c>
      <c r="BI23" s="545">
        <v>0</v>
      </c>
      <c r="BJ23" s="545">
        <v>0</v>
      </c>
      <c r="BK23" s="545">
        <v>0</v>
      </c>
      <c r="BL23" s="545">
        <v>0</v>
      </c>
      <c r="BM23" s="545">
        <v>0</v>
      </c>
      <c r="BN23" s="545">
        <v>0</v>
      </c>
      <c r="BO23" s="547">
        <v>0</v>
      </c>
      <c r="BR23" s="799" t="s">
        <v>239</v>
      </c>
      <c r="BS23" s="800"/>
      <c r="BT23" s="800"/>
      <c r="BU23" s="800"/>
      <c r="BV23" s="800"/>
      <c r="BW23" s="800"/>
      <c r="BX23" s="800"/>
      <c r="BY23" s="801"/>
      <c r="BZ23" s="605" t="s">
        <v>207</v>
      </c>
      <c r="CA23" s="605" t="s">
        <v>208</v>
      </c>
      <c r="CB23" s="605" t="s">
        <v>207</v>
      </c>
      <c r="CC23" s="612" t="s">
        <v>240</v>
      </c>
      <c r="CE23" s="700"/>
      <c r="CF23" s="701"/>
      <c r="CG23" s="701"/>
      <c r="CH23" s="701"/>
      <c r="CI23" s="701"/>
      <c r="CJ23" s="702"/>
      <c r="CK23" s="700" t="s">
        <v>248</v>
      </c>
      <c r="CL23" s="701"/>
      <c r="CM23" s="701"/>
      <c r="CN23" s="701"/>
      <c r="CO23" s="701"/>
      <c r="CP23" s="701"/>
      <c r="CQ23" s="701"/>
      <c r="CR23" s="702"/>
    </row>
    <row r="24" spans="2:96" ht="15" customHeight="1" x14ac:dyDescent="0.2">
      <c r="D24" s="609"/>
      <c r="J24" s="246"/>
      <c r="P24" s="336"/>
      <c r="R24" s="823" t="s">
        <v>229</v>
      </c>
      <c r="S24" s="824"/>
      <c r="T24" s="824"/>
      <c r="U24" s="824"/>
      <c r="V24" s="824"/>
      <c r="W24" s="824"/>
      <c r="X24" s="825"/>
      <c r="Y24" s="337">
        <f>Y18*(MAX(Y14:Y17)*30/Y13)</f>
        <v>0</v>
      </c>
      <c r="Z24" s="338">
        <f t="shared" ref="Z24:BO24" si="0">Z18*(MAX(Z14:Z17)*30/Z13)</f>
        <v>0.15151515151515152</v>
      </c>
      <c r="AA24" s="338">
        <f t="shared" si="0"/>
        <v>0.16438356164383561</v>
      </c>
      <c r="AB24" s="338">
        <f t="shared" si="0"/>
        <v>0.16438356164383561</v>
      </c>
      <c r="AC24" s="338">
        <f t="shared" si="0"/>
        <v>0.22727272727272729</v>
      </c>
      <c r="AD24" s="338">
        <f t="shared" si="0"/>
        <v>0.22727272727272729</v>
      </c>
      <c r="AE24" s="338">
        <f t="shared" si="0"/>
        <v>0.5</v>
      </c>
      <c r="AF24" s="338">
        <f t="shared" si="0"/>
        <v>1</v>
      </c>
      <c r="AG24" s="338">
        <f t="shared" si="0"/>
        <v>0.24657534246575341</v>
      </c>
      <c r="AH24" s="338">
        <f t="shared" si="0"/>
        <v>1</v>
      </c>
      <c r="AI24" s="338">
        <f t="shared" si="0"/>
        <v>0.33333333333333331</v>
      </c>
      <c r="AJ24" s="338">
        <f t="shared" si="0"/>
        <v>0.66666666666666663</v>
      </c>
      <c r="AK24" s="338">
        <f t="shared" si="0"/>
        <v>0.24657534246575341</v>
      </c>
      <c r="AL24" s="338">
        <f t="shared" si="0"/>
        <v>0.32876712328767121</v>
      </c>
      <c r="AM24" s="338">
        <f t="shared" si="0"/>
        <v>0</v>
      </c>
      <c r="AN24" s="338">
        <f t="shared" si="0"/>
        <v>0</v>
      </c>
      <c r="AO24" s="338">
        <f t="shared" si="0"/>
        <v>2</v>
      </c>
      <c r="AP24" s="338">
        <f t="shared" si="0"/>
        <v>0</v>
      </c>
      <c r="AQ24" s="338">
        <f t="shared" si="0"/>
        <v>0.32876712328767121</v>
      </c>
      <c r="AR24" s="338">
        <f t="shared" si="0"/>
        <v>1.3333333333333333</v>
      </c>
      <c r="AS24" s="338">
        <f t="shared" si="0"/>
        <v>0.20547945205479451</v>
      </c>
      <c r="AT24" s="338">
        <f t="shared" si="0"/>
        <v>0.93333333333333324</v>
      </c>
      <c r="AU24" s="338">
        <f t="shared" si="0"/>
        <v>0.20547945205479451</v>
      </c>
      <c r="AV24" s="338">
        <f t="shared" si="0"/>
        <v>0.93333333333333324</v>
      </c>
      <c r="AW24" s="338">
        <f t="shared" si="0"/>
        <v>0</v>
      </c>
      <c r="AX24" s="338">
        <f t="shared" si="0"/>
        <v>0</v>
      </c>
      <c r="AY24" s="338">
        <f t="shared" si="0"/>
        <v>1.3333333333333333</v>
      </c>
      <c r="AZ24" s="338">
        <f t="shared" si="0"/>
        <v>0</v>
      </c>
      <c r="BA24" s="338">
        <f t="shared" si="0"/>
        <v>0.33333333333333331</v>
      </c>
      <c r="BB24" s="338">
        <f t="shared" si="0"/>
        <v>0</v>
      </c>
      <c r="BC24" s="338">
        <f t="shared" si="0"/>
        <v>0</v>
      </c>
      <c r="BD24" s="338">
        <f t="shared" si="0"/>
        <v>2</v>
      </c>
      <c r="BE24" s="338">
        <f t="shared" si="0"/>
        <v>2</v>
      </c>
      <c r="BF24" s="338">
        <f t="shared" si="0"/>
        <v>0.24657534246575341</v>
      </c>
      <c r="BG24" s="338">
        <f t="shared" si="0"/>
        <v>0.66666666666666663</v>
      </c>
      <c r="BH24" s="338">
        <f t="shared" si="0"/>
        <v>0.66666666666666663</v>
      </c>
      <c r="BI24" s="338">
        <f t="shared" si="0"/>
        <v>0.22222222222222221</v>
      </c>
      <c r="BJ24" s="338">
        <f t="shared" si="0"/>
        <v>0.33333333333333331</v>
      </c>
      <c r="BK24" s="338">
        <f t="shared" si="0"/>
        <v>0.22222222222222221</v>
      </c>
      <c r="BL24" s="338">
        <f t="shared" si="0"/>
        <v>0.49315068493150682</v>
      </c>
      <c r="BM24" s="338">
        <f t="shared" si="0"/>
        <v>0.44444444444444442</v>
      </c>
      <c r="BN24" s="338">
        <f t="shared" si="0"/>
        <v>0.32876712328767121</v>
      </c>
      <c r="BO24" s="339">
        <f t="shared" si="0"/>
        <v>0.33333333333333331</v>
      </c>
      <c r="BP24" s="340">
        <f>SUM(Y24:BO24)</f>
        <v>20.820520271205201</v>
      </c>
      <c r="BQ24" s="312"/>
      <c r="BR24" s="612" t="s">
        <v>246</v>
      </c>
      <c r="BS24" s="799" t="s">
        <v>344</v>
      </c>
      <c r="BT24" s="800"/>
      <c r="BU24" s="800"/>
      <c r="BV24" s="800"/>
      <c r="BW24" s="800"/>
      <c r="BX24" s="800"/>
      <c r="BY24" s="800"/>
      <c r="BZ24" s="800"/>
      <c r="CA24" s="800"/>
      <c r="CB24" s="800"/>
      <c r="CC24" s="801"/>
      <c r="CE24" s="700"/>
      <c r="CF24" s="701"/>
      <c r="CG24" s="701"/>
      <c r="CH24" s="701"/>
      <c r="CI24" s="701"/>
      <c r="CJ24" s="702"/>
      <c r="CK24" s="700" t="s">
        <v>251</v>
      </c>
      <c r="CL24" s="701"/>
      <c r="CM24" s="701"/>
      <c r="CN24" s="701"/>
      <c r="CO24" s="701"/>
      <c r="CP24" s="701"/>
      <c r="CQ24" s="701"/>
      <c r="CR24" s="702"/>
    </row>
    <row r="25" spans="2:96" ht="15" customHeight="1" thickBot="1" x14ac:dyDescent="0.25">
      <c r="B25" s="336"/>
      <c r="C25" s="336"/>
      <c r="D25" s="341"/>
      <c r="E25" s="336"/>
      <c r="F25" s="336"/>
      <c r="G25" s="336"/>
      <c r="H25" s="336"/>
      <c r="I25" s="336"/>
      <c r="K25" s="336"/>
      <c r="L25" s="336"/>
      <c r="M25" s="336"/>
      <c r="N25" s="336"/>
      <c r="O25" s="336"/>
      <c r="P25" s="336"/>
      <c r="R25" s="806" t="s">
        <v>232</v>
      </c>
      <c r="S25" s="807"/>
      <c r="T25" s="807"/>
      <c r="U25" s="807"/>
      <c r="V25" s="807"/>
      <c r="W25" s="807"/>
      <c r="X25" s="808"/>
      <c r="Y25" s="342">
        <f>Y23*(MAX(Y19:Y22)*30/Y13)</f>
        <v>0.15151515151515152</v>
      </c>
      <c r="Z25" s="334">
        <f t="shared" ref="Z25:BO25" si="1">Z23*(MAX(Z19:Z22)*30/Z13)</f>
        <v>0</v>
      </c>
      <c r="AA25" s="334">
        <f t="shared" si="1"/>
        <v>0</v>
      </c>
      <c r="AB25" s="334">
        <f t="shared" si="1"/>
        <v>0</v>
      </c>
      <c r="AC25" s="334">
        <f t="shared" si="1"/>
        <v>0</v>
      </c>
      <c r="AD25" s="334">
        <f t="shared" si="1"/>
        <v>0</v>
      </c>
      <c r="AE25" s="334">
        <f t="shared" si="1"/>
        <v>0</v>
      </c>
      <c r="AF25" s="334">
        <f t="shared" si="1"/>
        <v>0</v>
      </c>
      <c r="AG25" s="334">
        <f t="shared" si="1"/>
        <v>0</v>
      </c>
      <c r="AH25" s="334">
        <f t="shared" si="1"/>
        <v>0</v>
      </c>
      <c r="AI25" s="334">
        <f t="shared" si="1"/>
        <v>0</v>
      </c>
      <c r="AJ25" s="334">
        <f t="shared" si="1"/>
        <v>0</v>
      </c>
      <c r="AK25" s="334">
        <f t="shared" si="1"/>
        <v>0</v>
      </c>
      <c r="AL25" s="334">
        <f t="shared" si="1"/>
        <v>0.32876712328767121</v>
      </c>
      <c r="AM25" s="334">
        <f t="shared" si="1"/>
        <v>0.15151515151515152</v>
      </c>
      <c r="AN25" s="334">
        <f t="shared" si="1"/>
        <v>1</v>
      </c>
      <c r="AO25" s="334">
        <f t="shared" si="1"/>
        <v>0</v>
      </c>
      <c r="AP25" s="334">
        <f t="shared" si="1"/>
        <v>0</v>
      </c>
      <c r="AQ25" s="334">
        <f t="shared" si="1"/>
        <v>0</v>
      </c>
      <c r="AR25" s="334">
        <f t="shared" si="1"/>
        <v>0</v>
      </c>
      <c r="AS25" s="334">
        <f t="shared" si="1"/>
        <v>0</v>
      </c>
      <c r="AT25" s="334">
        <f t="shared" si="1"/>
        <v>0</v>
      </c>
      <c r="AU25" s="334">
        <f t="shared" si="1"/>
        <v>0</v>
      </c>
      <c r="AV25" s="334">
        <f t="shared" si="1"/>
        <v>0</v>
      </c>
      <c r="AW25" s="334">
        <f t="shared" si="1"/>
        <v>1.3333333333333333</v>
      </c>
      <c r="AX25" s="334">
        <f t="shared" si="1"/>
        <v>0.44444444444444442</v>
      </c>
      <c r="AY25" s="334">
        <f t="shared" si="1"/>
        <v>0.66666666666666663</v>
      </c>
      <c r="AZ25" s="334">
        <f t="shared" si="1"/>
        <v>0.22222222222222221</v>
      </c>
      <c r="BA25" s="334">
        <f t="shared" si="1"/>
        <v>0.22222222222222221</v>
      </c>
      <c r="BB25" s="334">
        <f t="shared" si="1"/>
        <v>0.22222222222222221</v>
      </c>
      <c r="BC25" s="334">
        <f t="shared" si="1"/>
        <v>0.22222222222222221</v>
      </c>
      <c r="BD25" s="334">
        <f t="shared" si="1"/>
        <v>0</v>
      </c>
      <c r="BE25" s="334">
        <f t="shared" si="1"/>
        <v>0</v>
      </c>
      <c r="BF25" s="334">
        <f t="shared" si="1"/>
        <v>0</v>
      </c>
      <c r="BG25" s="334">
        <f t="shared" si="1"/>
        <v>0</v>
      </c>
      <c r="BH25" s="334">
        <f t="shared" si="1"/>
        <v>0</v>
      </c>
      <c r="BI25" s="334">
        <f t="shared" si="1"/>
        <v>0</v>
      </c>
      <c r="BJ25" s="334">
        <f t="shared" si="1"/>
        <v>0</v>
      </c>
      <c r="BK25" s="334">
        <f t="shared" si="1"/>
        <v>0</v>
      </c>
      <c r="BL25" s="334">
        <f t="shared" si="1"/>
        <v>0</v>
      </c>
      <c r="BM25" s="334">
        <f t="shared" si="1"/>
        <v>0</v>
      </c>
      <c r="BN25" s="334">
        <f t="shared" si="1"/>
        <v>0</v>
      </c>
      <c r="BO25" s="646">
        <f t="shared" si="1"/>
        <v>0</v>
      </c>
      <c r="BP25" s="343">
        <f>SUM(Y25:BO25)</f>
        <v>4.9651307596513083</v>
      </c>
      <c r="BQ25" s="344"/>
      <c r="BR25" s="612" t="s">
        <v>249</v>
      </c>
      <c r="BS25" s="799" t="s">
        <v>250</v>
      </c>
      <c r="BT25" s="800"/>
      <c r="BU25" s="800"/>
      <c r="BV25" s="800"/>
      <c r="BW25" s="800"/>
      <c r="BX25" s="800"/>
      <c r="BY25" s="800"/>
      <c r="BZ25" s="800"/>
      <c r="CA25" s="800"/>
      <c r="CB25" s="800"/>
      <c r="CC25" s="801"/>
      <c r="CE25" s="700"/>
      <c r="CF25" s="701"/>
      <c r="CG25" s="701"/>
      <c r="CH25" s="701"/>
      <c r="CI25" s="701"/>
      <c r="CJ25" s="702"/>
      <c r="CK25" s="691" t="s">
        <v>254</v>
      </c>
      <c r="CL25" s="692"/>
      <c r="CM25" s="692"/>
      <c r="CN25" s="692"/>
      <c r="CO25" s="692"/>
      <c r="CP25" s="692"/>
      <c r="CQ25" s="692"/>
      <c r="CR25" s="693"/>
    </row>
    <row r="26" spans="2:96" ht="15" customHeight="1" thickBot="1" x14ac:dyDescent="0.25">
      <c r="B26" s="336"/>
      <c r="C26" s="336"/>
      <c r="D26" s="341"/>
      <c r="E26" s="336"/>
      <c r="F26" s="336"/>
      <c r="G26" s="336"/>
      <c r="H26" s="336"/>
      <c r="I26" s="336"/>
      <c r="K26" s="336"/>
      <c r="L26" s="336"/>
      <c r="M26" s="336"/>
      <c r="N26" s="336"/>
      <c r="O26" s="336"/>
      <c r="P26" s="336"/>
      <c r="Y26" s="295"/>
      <c r="Z26" s="295"/>
      <c r="AA26" s="295"/>
      <c r="AB26" s="295"/>
      <c r="AC26" s="295"/>
      <c r="AD26" s="295"/>
      <c r="AE26" s="295"/>
      <c r="AF26" s="295"/>
      <c r="AG26" s="295"/>
      <c r="AH26" s="295"/>
      <c r="AI26" s="295"/>
      <c r="AJ26" s="295"/>
      <c r="AK26" s="295"/>
      <c r="AL26" s="295"/>
      <c r="AM26" s="295"/>
      <c r="AN26" s="295"/>
      <c r="AO26" s="295"/>
      <c r="AP26" s="295"/>
      <c r="AQ26" s="295"/>
      <c r="AR26" s="295"/>
      <c r="AY26" s="295"/>
      <c r="AZ26" s="295"/>
      <c r="BA26" s="295"/>
      <c r="BB26" s="295"/>
      <c r="BC26" s="295"/>
      <c r="BD26" s="295"/>
      <c r="BE26" s="295"/>
      <c r="BF26" s="295"/>
      <c r="BG26" s="295"/>
      <c r="BH26" s="295"/>
      <c r="BI26" s="295"/>
      <c r="BJ26" s="295"/>
      <c r="BK26" s="295"/>
      <c r="BL26" s="798" t="s">
        <v>236</v>
      </c>
      <c r="BM26" s="798"/>
      <c r="BN26" s="798"/>
      <c r="BO26" s="798"/>
      <c r="BP26" s="345">
        <f>BP24+BP25</f>
        <v>25.78565103085651</v>
      </c>
      <c r="BR26" s="778" t="s">
        <v>255</v>
      </c>
      <c r="BS26" s="779"/>
      <c r="BT26" s="779"/>
      <c r="BU26" s="779"/>
      <c r="BV26" s="779"/>
      <c r="BW26" s="779"/>
      <c r="BX26" s="779"/>
      <c r="BY26" s="779"/>
      <c r="BZ26" s="779"/>
      <c r="CA26" s="779"/>
      <c r="CB26" s="779"/>
      <c r="CC26" s="780"/>
      <c r="CE26" s="700"/>
      <c r="CF26" s="701"/>
      <c r="CG26" s="701"/>
      <c r="CH26" s="701"/>
      <c r="CI26" s="701"/>
      <c r="CJ26" s="702"/>
      <c r="CK26" s="691" t="s">
        <v>256</v>
      </c>
      <c r="CL26" s="692"/>
      <c r="CM26" s="692"/>
      <c r="CN26" s="692"/>
      <c r="CO26" s="692"/>
      <c r="CP26" s="692"/>
      <c r="CQ26" s="692"/>
      <c r="CR26" s="693"/>
    </row>
    <row r="27" spans="2:96" ht="15" customHeight="1" thickBot="1" x14ac:dyDescent="0.25">
      <c r="B27" s="336"/>
      <c r="C27" s="336"/>
      <c r="D27" s="341"/>
      <c r="E27" s="336"/>
      <c r="F27" s="336"/>
      <c r="G27" s="336"/>
      <c r="H27" s="336"/>
      <c r="I27" s="336"/>
      <c r="K27" s="336"/>
      <c r="L27" s="336"/>
      <c r="M27" s="336"/>
      <c r="N27" s="336"/>
      <c r="O27" s="336"/>
      <c r="P27" s="336"/>
      <c r="Y27" s="295"/>
      <c r="Z27" s="295"/>
      <c r="AA27" s="295"/>
      <c r="AB27" s="295"/>
      <c r="AC27" s="295"/>
      <c r="AD27" s="295"/>
      <c r="AE27" s="295"/>
      <c r="AF27" s="295"/>
      <c r="AG27" s="295"/>
      <c r="AH27" s="295"/>
      <c r="AI27" s="295"/>
      <c r="AJ27" s="295"/>
      <c r="AK27" s="295"/>
      <c r="AL27" s="295"/>
      <c r="AM27" s="295"/>
      <c r="AN27" s="295"/>
      <c r="AO27" s="295"/>
      <c r="AP27" s="295"/>
      <c r="AQ27" s="295"/>
      <c r="AR27" s="295"/>
      <c r="AY27" s="295"/>
      <c r="AZ27" s="295"/>
      <c r="BA27" s="295"/>
      <c r="BB27" s="295"/>
      <c r="BC27" s="295"/>
      <c r="BD27" s="295"/>
      <c r="BE27" s="295"/>
      <c r="BF27" s="295"/>
      <c r="BG27" s="295"/>
      <c r="BH27" s="295"/>
      <c r="BI27" s="295"/>
      <c r="BJ27" s="295"/>
      <c r="BK27" s="295"/>
      <c r="BL27" s="295"/>
      <c r="BM27" s="295"/>
      <c r="BN27" s="796" t="s">
        <v>238</v>
      </c>
      <c r="BO27" s="797"/>
      <c r="BP27" s="346">
        <f>BP25/BP24</f>
        <v>0.23847294375818692</v>
      </c>
      <c r="BR27" s="802" t="s">
        <v>257</v>
      </c>
      <c r="BS27" s="802"/>
      <c r="BT27" s="802"/>
      <c r="BU27" s="802"/>
      <c r="BV27" s="802"/>
      <c r="BW27" s="802"/>
      <c r="BX27" s="802"/>
      <c r="BY27" s="802"/>
      <c r="BZ27" s="802"/>
      <c r="CA27" s="802"/>
      <c r="CB27" s="802"/>
      <c r="CC27" s="802"/>
      <c r="CE27" s="703"/>
      <c r="CF27" s="704"/>
      <c r="CG27" s="704"/>
      <c r="CH27" s="704"/>
      <c r="CI27" s="704"/>
      <c r="CJ27" s="705"/>
      <c r="CK27" s="688" t="s">
        <v>258</v>
      </c>
      <c r="CL27" s="689"/>
      <c r="CM27" s="689"/>
      <c r="CN27" s="689"/>
      <c r="CO27" s="689"/>
      <c r="CP27" s="689"/>
      <c r="CQ27" s="689"/>
      <c r="CR27" s="690"/>
    </row>
    <row r="28" spans="2:96" ht="14.1" customHeight="1" x14ac:dyDescent="0.2">
      <c r="B28" s="336"/>
      <c r="C28" s="336"/>
      <c r="D28" s="341"/>
      <c r="E28" s="336"/>
      <c r="F28" s="336"/>
      <c r="G28" s="336"/>
      <c r="H28" s="336"/>
      <c r="I28" s="336"/>
      <c r="K28" s="336"/>
      <c r="L28" s="336"/>
      <c r="M28" s="336"/>
      <c r="N28" s="336"/>
      <c r="O28" s="336"/>
      <c r="P28" s="336"/>
      <c r="Y28" s="344"/>
      <c r="Z28" s="344"/>
      <c r="AA28" s="344"/>
      <c r="AB28" s="344"/>
      <c r="AC28" s="344"/>
      <c r="AD28" s="344"/>
      <c r="AE28" s="344"/>
      <c r="AF28" s="344"/>
      <c r="AG28" s="344"/>
      <c r="AH28" s="344"/>
      <c r="AI28" s="344"/>
      <c r="AJ28" s="344"/>
      <c r="AK28" s="344"/>
      <c r="AL28" s="344"/>
      <c r="AM28" s="344"/>
      <c r="AN28" s="344"/>
      <c r="AO28" s="344"/>
      <c r="AP28" s="344"/>
      <c r="AQ28" s="344"/>
      <c r="AR28" s="344"/>
      <c r="AS28" s="347"/>
      <c r="AT28" s="347"/>
      <c r="AU28" s="347"/>
      <c r="AV28" s="347"/>
      <c r="AW28" s="347"/>
      <c r="AX28" s="344"/>
      <c r="AY28" s="344"/>
      <c r="AZ28" s="344"/>
      <c r="BA28" s="344"/>
      <c r="BB28" s="344"/>
      <c r="BC28" s="344"/>
      <c r="BD28" s="344"/>
      <c r="BE28" s="344"/>
      <c r="BF28" s="344"/>
      <c r="BG28" s="344"/>
      <c r="BH28" s="344"/>
      <c r="BI28" s="344"/>
      <c r="BJ28" s="344"/>
      <c r="BK28" s="344"/>
      <c r="BL28" s="344"/>
      <c r="BM28" s="344"/>
      <c r="BN28" s="344"/>
      <c r="BO28" s="344"/>
      <c r="BP28" s="348"/>
      <c r="BR28" s="802" t="s">
        <v>259</v>
      </c>
      <c r="BS28" s="802"/>
      <c r="BT28" s="802"/>
      <c r="BU28" s="802"/>
      <c r="BV28" s="802"/>
      <c r="BW28" s="802"/>
      <c r="BX28" s="802"/>
      <c r="BY28" s="802"/>
      <c r="BZ28" s="802"/>
      <c r="CA28" s="802"/>
      <c r="CB28" s="802"/>
      <c r="CC28" s="802"/>
      <c r="CE28" s="757" t="s">
        <v>260</v>
      </c>
      <c r="CF28" s="758"/>
      <c r="CG28" s="758"/>
      <c r="CH28" s="758"/>
      <c r="CI28" s="758"/>
      <c r="CJ28" s="759"/>
      <c r="CK28" s="757" t="s">
        <v>261</v>
      </c>
      <c r="CL28" s="758"/>
      <c r="CM28" s="758"/>
      <c r="CN28" s="758"/>
      <c r="CO28" s="758"/>
      <c r="CP28" s="758"/>
      <c r="CQ28" s="758"/>
      <c r="CR28" s="759"/>
    </row>
    <row r="29" spans="2:96" ht="14.1" customHeight="1" x14ac:dyDescent="0.2">
      <c r="B29" s="336"/>
      <c r="C29" s="336"/>
      <c r="D29" s="341"/>
      <c r="E29" s="336"/>
      <c r="F29" s="336"/>
      <c r="G29" s="336"/>
      <c r="H29" s="336"/>
      <c r="I29" s="336"/>
      <c r="K29" s="336"/>
      <c r="L29" s="336"/>
      <c r="M29" s="336"/>
      <c r="N29" s="336"/>
      <c r="O29" s="336"/>
      <c r="P29" s="315"/>
      <c r="CE29" s="760"/>
      <c r="CF29" s="761"/>
      <c r="CG29" s="761"/>
      <c r="CH29" s="761"/>
      <c r="CI29" s="761"/>
      <c r="CJ29" s="762"/>
      <c r="CK29" s="760" t="s">
        <v>262</v>
      </c>
      <c r="CL29" s="761"/>
      <c r="CM29" s="761"/>
      <c r="CN29" s="761"/>
      <c r="CO29" s="761"/>
      <c r="CP29" s="761"/>
      <c r="CQ29" s="761"/>
      <c r="CR29" s="762"/>
    </row>
    <row r="30" spans="2:96" ht="14.1" customHeight="1" x14ac:dyDescent="0.35">
      <c r="B30" s="336"/>
      <c r="C30" s="336"/>
      <c r="D30" s="341"/>
      <c r="E30" s="336"/>
      <c r="F30" s="336"/>
      <c r="G30" s="336"/>
      <c r="H30" s="336"/>
      <c r="I30" s="336"/>
      <c r="K30" s="336"/>
      <c r="L30" s="336"/>
      <c r="M30" s="336"/>
      <c r="N30" s="336"/>
      <c r="O30" s="336"/>
      <c r="P30" s="336"/>
      <c r="Q30" s="351"/>
      <c r="BN30" s="352"/>
      <c r="BO30" s="353"/>
      <c r="CE30" s="760"/>
      <c r="CF30" s="761"/>
      <c r="CG30" s="761"/>
      <c r="CH30" s="761"/>
      <c r="CI30" s="761"/>
      <c r="CJ30" s="762"/>
      <c r="CK30" s="760" t="s">
        <v>263</v>
      </c>
      <c r="CL30" s="761"/>
      <c r="CM30" s="761"/>
      <c r="CN30" s="761"/>
      <c r="CO30" s="761"/>
      <c r="CP30" s="761"/>
      <c r="CQ30" s="761"/>
      <c r="CR30" s="762"/>
    </row>
    <row r="31" spans="2:96" ht="14.1" customHeight="1" x14ac:dyDescent="0.35">
      <c r="B31" s="336"/>
      <c r="C31" s="336"/>
      <c r="D31" s="341"/>
      <c r="E31" s="336"/>
      <c r="F31" s="336"/>
      <c r="G31" s="336"/>
      <c r="H31" s="336"/>
      <c r="I31" s="336"/>
      <c r="K31" s="336"/>
      <c r="L31" s="336"/>
      <c r="M31" s="336"/>
      <c r="N31" s="336"/>
      <c r="O31" s="336"/>
      <c r="P31" s="336"/>
      <c r="BN31" s="353"/>
      <c r="BO31" s="353"/>
      <c r="CE31" s="760"/>
      <c r="CF31" s="761"/>
      <c r="CG31" s="761"/>
      <c r="CH31" s="761"/>
      <c r="CI31" s="761"/>
      <c r="CJ31" s="762"/>
      <c r="CK31" s="763" t="s">
        <v>264</v>
      </c>
      <c r="CL31" s="764"/>
      <c r="CM31" s="764"/>
      <c r="CN31" s="764"/>
      <c r="CO31" s="764"/>
      <c r="CP31" s="764"/>
      <c r="CQ31" s="764"/>
      <c r="CR31" s="765"/>
    </row>
    <row r="32" spans="2:96" ht="14.1" customHeight="1" x14ac:dyDescent="0.2">
      <c r="B32" s="336"/>
      <c r="C32" s="336"/>
      <c r="D32" s="341"/>
      <c r="E32" s="336"/>
      <c r="F32" s="336"/>
      <c r="G32" s="336"/>
      <c r="H32" s="336"/>
      <c r="I32" s="336"/>
      <c r="K32" s="336"/>
      <c r="L32" s="336"/>
      <c r="M32" s="336"/>
      <c r="N32" s="336"/>
      <c r="O32" s="336"/>
      <c r="P32" s="336"/>
      <c r="CE32" s="840" t="s">
        <v>265</v>
      </c>
      <c r="CF32" s="840"/>
      <c r="CG32" s="840"/>
      <c r="CH32" s="840"/>
      <c r="CI32" s="840"/>
      <c r="CJ32" s="840"/>
      <c r="CK32" s="841" t="s">
        <v>266</v>
      </c>
      <c r="CL32" s="841"/>
      <c r="CM32" s="841"/>
      <c r="CN32" s="841"/>
      <c r="CO32" s="841"/>
      <c r="CP32" s="841"/>
      <c r="CQ32" s="841"/>
      <c r="CR32" s="841"/>
    </row>
    <row r="33" spans="2:96" ht="14.1" customHeight="1" x14ac:dyDescent="0.2">
      <c r="B33" s="336"/>
      <c r="C33" s="336"/>
      <c r="D33" s="341"/>
      <c r="E33" s="336"/>
      <c r="F33" s="336"/>
      <c r="G33" s="336"/>
      <c r="H33" s="336"/>
      <c r="I33" s="336"/>
      <c r="K33" s="336"/>
      <c r="L33" s="336"/>
      <c r="M33" s="336"/>
      <c r="N33" s="336"/>
      <c r="O33" s="336"/>
      <c r="P33" s="336"/>
      <c r="CE33" s="840"/>
      <c r="CF33" s="840"/>
      <c r="CG33" s="840"/>
      <c r="CH33" s="840"/>
      <c r="CI33" s="840"/>
      <c r="CJ33" s="840"/>
      <c r="CK33" s="842" t="s">
        <v>267</v>
      </c>
      <c r="CL33" s="842"/>
      <c r="CM33" s="842"/>
      <c r="CN33" s="842"/>
      <c r="CO33" s="842"/>
      <c r="CP33" s="842"/>
      <c r="CQ33" s="842"/>
      <c r="CR33" s="842"/>
    </row>
    <row r="34" spans="2:96" ht="14.1" customHeight="1" x14ac:dyDescent="0.2">
      <c r="B34" s="336"/>
      <c r="C34" s="336"/>
      <c r="D34" s="341"/>
      <c r="E34" s="336"/>
      <c r="F34" s="336"/>
      <c r="G34" s="336"/>
      <c r="H34" s="336"/>
      <c r="I34" s="336"/>
      <c r="K34" s="336"/>
      <c r="L34" s="336"/>
      <c r="M34" s="336"/>
      <c r="N34" s="336"/>
      <c r="O34" s="336"/>
      <c r="P34" s="336"/>
      <c r="CE34" s="840"/>
      <c r="CF34" s="840"/>
      <c r="CG34" s="840"/>
      <c r="CH34" s="840"/>
      <c r="CI34" s="840"/>
      <c r="CJ34" s="840"/>
      <c r="CK34" s="842" t="s">
        <v>268</v>
      </c>
      <c r="CL34" s="842"/>
      <c r="CM34" s="842"/>
      <c r="CN34" s="842"/>
      <c r="CO34" s="842"/>
      <c r="CP34" s="842"/>
      <c r="CQ34" s="842"/>
      <c r="CR34" s="842"/>
    </row>
    <row r="35" spans="2:96" ht="14.1" customHeight="1" x14ac:dyDescent="0.2">
      <c r="B35" s="336"/>
      <c r="C35" s="336"/>
      <c r="D35" s="341"/>
      <c r="E35" s="336"/>
      <c r="F35" s="336"/>
      <c r="G35" s="336"/>
      <c r="H35" s="336"/>
      <c r="I35" s="336"/>
      <c r="K35" s="336"/>
      <c r="L35" s="336"/>
      <c r="M35" s="336"/>
      <c r="N35" s="336"/>
      <c r="O35" s="336"/>
      <c r="P35" s="336"/>
      <c r="CE35" s="840"/>
      <c r="CF35" s="840"/>
      <c r="CG35" s="840"/>
      <c r="CH35" s="840"/>
      <c r="CI35" s="840"/>
      <c r="CJ35" s="840"/>
      <c r="CK35" s="842" t="s">
        <v>269</v>
      </c>
      <c r="CL35" s="842"/>
      <c r="CM35" s="842"/>
      <c r="CN35" s="842"/>
      <c r="CO35" s="842"/>
      <c r="CP35" s="842"/>
      <c r="CQ35" s="842"/>
      <c r="CR35" s="842"/>
    </row>
    <row r="36" spans="2:96" ht="14.1" customHeight="1" x14ac:dyDescent="0.2">
      <c r="B36" s="336"/>
      <c r="C36" s="336"/>
      <c r="D36" s="341"/>
      <c r="E36" s="336"/>
      <c r="F36" s="336"/>
      <c r="G36" s="336"/>
      <c r="H36" s="336"/>
      <c r="I36" s="336"/>
      <c r="K36" s="336"/>
      <c r="L36" s="336"/>
      <c r="M36" s="336"/>
      <c r="N36" s="336"/>
      <c r="O36" s="336"/>
      <c r="CE36" s="840"/>
      <c r="CF36" s="840"/>
      <c r="CG36" s="840"/>
      <c r="CH36" s="840"/>
      <c r="CI36" s="840"/>
      <c r="CJ36" s="840"/>
      <c r="CK36" s="753" t="s">
        <v>270</v>
      </c>
      <c r="CL36" s="753"/>
      <c r="CM36" s="753"/>
      <c r="CN36" s="753"/>
      <c r="CO36" s="753"/>
      <c r="CP36" s="753"/>
      <c r="CQ36" s="753"/>
      <c r="CR36" s="753"/>
    </row>
    <row r="37" spans="2:96" ht="14.1" customHeight="1" x14ac:dyDescent="0.2">
      <c r="B37" s="336"/>
      <c r="C37" s="336"/>
      <c r="D37" s="341"/>
      <c r="E37" s="336"/>
      <c r="F37" s="336"/>
      <c r="G37" s="336"/>
      <c r="H37" s="336"/>
      <c r="I37" s="336"/>
      <c r="K37" s="336"/>
      <c r="L37" s="336"/>
      <c r="M37" s="336"/>
      <c r="N37" s="336"/>
      <c r="O37" s="336"/>
      <c r="CE37" s="840" t="s">
        <v>271</v>
      </c>
      <c r="CF37" s="840"/>
      <c r="CG37" s="840"/>
      <c r="CH37" s="840"/>
      <c r="CI37" s="840"/>
      <c r="CJ37" s="840"/>
      <c r="CK37" s="841" t="s">
        <v>272</v>
      </c>
      <c r="CL37" s="841"/>
      <c r="CM37" s="841"/>
      <c r="CN37" s="841"/>
      <c r="CO37" s="841"/>
      <c r="CP37" s="841"/>
      <c r="CQ37" s="841"/>
      <c r="CR37" s="841"/>
    </row>
    <row r="38" spans="2:96" ht="14.1" customHeight="1" x14ac:dyDescent="0.2">
      <c r="B38" s="336"/>
      <c r="C38" s="336"/>
      <c r="D38" s="341"/>
      <c r="E38" s="336"/>
      <c r="F38" s="336"/>
      <c r="G38" s="336"/>
      <c r="H38" s="336"/>
      <c r="I38" s="336"/>
      <c r="K38" s="336"/>
      <c r="L38" s="336"/>
      <c r="M38" s="336"/>
      <c r="N38" s="336"/>
      <c r="O38" s="336"/>
      <c r="CE38" s="840"/>
      <c r="CF38" s="840"/>
      <c r="CG38" s="840"/>
      <c r="CH38" s="840"/>
      <c r="CI38" s="840"/>
      <c r="CJ38" s="840"/>
      <c r="CK38" s="842" t="s">
        <v>273</v>
      </c>
      <c r="CL38" s="842"/>
      <c r="CM38" s="842"/>
      <c r="CN38" s="842"/>
      <c r="CO38" s="842"/>
      <c r="CP38" s="842"/>
      <c r="CQ38" s="842"/>
      <c r="CR38" s="842"/>
    </row>
    <row r="39" spans="2:96" ht="14.1" customHeight="1" x14ac:dyDescent="0.2">
      <c r="B39" s="336"/>
      <c r="C39" s="336"/>
      <c r="D39" s="341"/>
      <c r="E39" s="336"/>
      <c r="F39" s="336"/>
      <c r="G39" s="336"/>
      <c r="H39" s="336"/>
      <c r="I39" s="336"/>
      <c r="K39" s="336"/>
      <c r="L39" s="336"/>
      <c r="M39" s="336"/>
      <c r="N39" s="336"/>
      <c r="O39" s="336"/>
      <c r="CE39" s="840"/>
      <c r="CF39" s="840"/>
      <c r="CG39" s="840"/>
      <c r="CH39" s="840"/>
      <c r="CI39" s="840"/>
      <c r="CJ39" s="840"/>
      <c r="CK39" s="842" t="s">
        <v>274</v>
      </c>
      <c r="CL39" s="842"/>
      <c r="CM39" s="842"/>
      <c r="CN39" s="842"/>
      <c r="CO39" s="842"/>
      <c r="CP39" s="842"/>
      <c r="CQ39" s="842"/>
      <c r="CR39" s="842"/>
    </row>
    <row r="40" spans="2:96" ht="14.1" customHeight="1" x14ac:dyDescent="0.2">
      <c r="B40" s="336"/>
      <c r="C40" s="336"/>
      <c r="D40" s="341"/>
      <c r="E40" s="336"/>
      <c r="F40" s="336"/>
      <c r="G40" s="336"/>
      <c r="H40" s="336"/>
      <c r="I40" s="336"/>
      <c r="K40" s="336"/>
      <c r="L40" s="336"/>
      <c r="M40" s="336"/>
      <c r="N40" s="336"/>
      <c r="O40" s="336"/>
      <c r="CE40" s="840"/>
      <c r="CF40" s="840"/>
      <c r="CG40" s="840"/>
      <c r="CH40" s="840"/>
      <c r="CI40" s="840"/>
      <c r="CJ40" s="840"/>
      <c r="CK40" s="842" t="s">
        <v>275</v>
      </c>
      <c r="CL40" s="842"/>
      <c r="CM40" s="842"/>
      <c r="CN40" s="842"/>
      <c r="CO40" s="842"/>
      <c r="CP40" s="842"/>
      <c r="CQ40" s="842"/>
      <c r="CR40" s="842"/>
    </row>
    <row r="41" spans="2:96" ht="14.1" customHeight="1" x14ac:dyDescent="0.2">
      <c r="B41" s="336"/>
      <c r="C41" s="336"/>
      <c r="D41" s="341"/>
      <c r="E41" s="336"/>
      <c r="F41" s="336"/>
      <c r="G41" s="336"/>
      <c r="H41" s="336"/>
      <c r="I41" s="336"/>
      <c r="K41" s="336"/>
      <c r="L41" s="336"/>
      <c r="M41" s="336"/>
      <c r="N41" s="336"/>
      <c r="O41" s="336"/>
      <c r="CE41" s="840"/>
      <c r="CF41" s="840"/>
      <c r="CG41" s="840"/>
      <c r="CH41" s="840"/>
      <c r="CI41" s="840"/>
      <c r="CJ41" s="840"/>
      <c r="CK41" s="753" t="s">
        <v>276</v>
      </c>
      <c r="CL41" s="753"/>
      <c r="CM41" s="753"/>
      <c r="CN41" s="753"/>
      <c r="CO41" s="753"/>
      <c r="CP41" s="753"/>
      <c r="CQ41" s="753"/>
      <c r="CR41" s="753"/>
    </row>
    <row r="42" spans="2:96" ht="14.1" customHeight="1" x14ac:dyDescent="0.2">
      <c r="B42" s="315"/>
      <c r="C42" s="315"/>
      <c r="D42" s="354"/>
      <c r="E42" s="315"/>
      <c r="F42" s="315"/>
      <c r="G42" s="315"/>
      <c r="H42" s="315"/>
      <c r="I42" s="315"/>
      <c r="K42" s="315"/>
      <c r="L42" s="315"/>
      <c r="M42" s="315"/>
      <c r="N42" s="315"/>
      <c r="O42" s="315"/>
    </row>
    <row r="43" spans="2:96" ht="14.1" customHeight="1" x14ac:dyDescent="0.2">
      <c r="B43" s="336"/>
      <c r="C43" s="336"/>
      <c r="D43" s="341"/>
      <c r="E43" s="336"/>
      <c r="F43" s="336"/>
      <c r="G43" s="336"/>
      <c r="H43" s="336"/>
      <c r="I43" s="336"/>
      <c r="K43" s="336"/>
      <c r="L43" s="336"/>
      <c r="M43" s="336"/>
      <c r="N43" s="336"/>
      <c r="O43" s="336"/>
    </row>
    <row r="44" spans="2:96" ht="14.1" customHeight="1" x14ac:dyDescent="0.2">
      <c r="B44" s="336"/>
      <c r="C44" s="336"/>
      <c r="D44" s="341"/>
      <c r="E44" s="336"/>
      <c r="F44" s="336"/>
      <c r="G44" s="336"/>
      <c r="H44" s="336"/>
      <c r="I44" s="336"/>
      <c r="K44" s="336"/>
      <c r="L44" s="336"/>
      <c r="M44" s="336"/>
      <c r="N44" s="336"/>
      <c r="O44" s="336"/>
    </row>
    <row r="45" spans="2:96" ht="14.1" customHeight="1" x14ac:dyDescent="0.2">
      <c r="B45" s="336"/>
      <c r="C45" s="336"/>
      <c r="D45" s="341"/>
      <c r="E45" s="336"/>
      <c r="F45" s="336"/>
      <c r="G45" s="336"/>
      <c r="H45" s="336"/>
      <c r="I45" s="336"/>
      <c r="K45" s="336"/>
      <c r="L45" s="336"/>
      <c r="M45" s="336"/>
      <c r="N45" s="336"/>
      <c r="O45" s="336"/>
    </row>
    <row r="46" spans="2:96" ht="14.1" customHeight="1" x14ac:dyDescent="0.2">
      <c r="B46" s="336"/>
      <c r="C46" s="336"/>
      <c r="D46" s="341"/>
      <c r="E46" s="336"/>
      <c r="F46" s="336"/>
      <c r="G46" s="336"/>
      <c r="H46" s="336"/>
      <c r="I46" s="336"/>
      <c r="K46" s="336"/>
      <c r="L46" s="336"/>
      <c r="M46" s="336"/>
      <c r="N46" s="336"/>
      <c r="O46" s="336"/>
    </row>
    <row r="47" spans="2:96" ht="14.1" customHeight="1" x14ac:dyDescent="0.2">
      <c r="B47" s="336"/>
      <c r="C47" s="336"/>
      <c r="D47" s="341"/>
      <c r="E47" s="336"/>
      <c r="F47" s="336"/>
      <c r="G47" s="336"/>
      <c r="H47" s="336"/>
      <c r="I47" s="336"/>
      <c r="K47" s="336"/>
      <c r="L47" s="336"/>
      <c r="M47" s="336"/>
      <c r="N47" s="336"/>
      <c r="O47" s="336"/>
    </row>
    <row r="48" spans="2:96" ht="14.1" customHeight="1" x14ac:dyDescent="0.2">
      <c r="B48" s="336"/>
      <c r="C48" s="336"/>
      <c r="D48" s="341"/>
      <c r="E48" s="336"/>
      <c r="F48" s="336"/>
      <c r="G48" s="336"/>
      <c r="H48" s="336"/>
      <c r="I48" s="336"/>
      <c r="K48" s="336"/>
      <c r="L48" s="336"/>
      <c r="M48" s="336"/>
      <c r="N48" s="336"/>
      <c r="O48" s="336"/>
    </row>
    <row r="49" spans="2:70" ht="14.1" customHeight="1" x14ac:dyDescent="0.2">
      <c r="D49" s="609"/>
    </row>
    <row r="50" spans="2:70" ht="14.1" customHeight="1" x14ac:dyDescent="0.2">
      <c r="D50" s="609"/>
    </row>
    <row r="51" spans="2:70" ht="14.1" customHeight="1" x14ac:dyDescent="0.2">
      <c r="D51" s="609"/>
    </row>
    <row r="52" spans="2:70" ht="14.1" customHeight="1" x14ac:dyDescent="0.2">
      <c r="D52" s="609"/>
    </row>
    <row r="53" spans="2:70" ht="14.1" customHeight="1" x14ac:dyDescent="0.2">
      <c r="D53" s="609"/>
    </row>
    <row r="54" spans="2:70" ht="14.1" customHeight="1" x14ac:dyDescent="0.2">
      <c r="D54" s="609"/>
    </row>
    <row r="55" spans="2:70" ht="14.1" customHeight="1" x14ac:dyDescent="0.2">
      <c r="D55" s="609"/>
    </row>
    <row r="56" spans="2:70" ht="14.1" customHeight="1" x14ac:dyDescent="0.2">
      <c r="D56" s="609"/>
    </row>
    <row r="57" spans="2:70" ht="14.1" customHeight="1" x14ac:dyDescent="0.2">
      <c r="D57" s="609"/>
    </row>
    <row r="58" spans="2:70" ht="14.1" customHeight="1" x14ac:dyDescent="0.2">
      <c r="D58" s="609"/>
    </row>
    <row r="59" spans="2:70" ht="14.1" customHeight="1" x14ac:dyDescent="0.2">
      <c r="D59" s="609"/>
      <c r="J59" s="221"/>
      <c r="BR59" s="351"/>
    </row>
    <row r="60" spans="2:70" ht="14.1" customHeight="1" x14ac:dyDescent="0.2">
      <c r="D60" s="609"/>
      <c r="J60" s="221"/>
    </row>
    <row r="61" spans="2:70" ht="14.1" customHeight="1" x14ac:dyDescent="0.2">
      <c r="D61" s="609"/>
      <c r="J61" s="221"/>
    </row>
    <row r="62" spans="2:70" s="351" customFormat="1" ht="14.1" customHeight="1" x14ac:dyDescent="0.2">
      <c r="B62" s="295"/>
      <c r="C62" s="295"/>
      <c r="D62" s="609"/>
      <c r="E62" s="295"/>
      <c r="F62" s="295"/>
      <c r="G62" s="295"/>
      <c r="H62" s="295"/>
      <c r="I62" s="295"/>
      <c r="J62" s="221"/>
      <c r="K62" s="295"/>
      <c r="L62" s="295"/>
      <c r="M62" s="295"/>
      <c r="N62" s="295"/>
      <c r="O62" s="295"/>
      <c r="P62" s="295"/>
      <c r="Q62" s="295"/>
      <c r="R62" s="295"/>
      <c r="S62" s="295"/>
      <c r="T62" s="295"/>
      <c r="U62" s="295"/>
      <c r="V62" s="295"/>
      <c r="W62" s="295"/>
      <c r="X62" s="295"/>
      <c r="Y62" s="349"/>
      <c r="Z62" s="349"/>
      <c r="AA62" s="349"/>
      <c r="AB62" s="349"/>
      <c r="AC62" s="349"/>
      <c r="AD62" s="349"/>
      <c r="AE62" s="349"/>
      <c r="AF62" s="349"/>
      <c r="AG62" s="349"/>
      <c r="AH62" s="349"/>
      <c r="AI62" s="349"/>
      <c r="AJ62" s="349"/>
      <c r="AK62" s="349"/>
      <c r="AL62" s="294"/>
      <c r="AM62" s="294"/>
      <c r="AN62" s="294"/>
      <c r="AO62" s="350"/>
      <c r="AP62" s="350"/>
      <c r="AQ62" s="294"/>
      <c r="AR62" s="294"/>
      <c r="AS62" s="295"/>
      <c r="AT62" s="295"/>
      <c r="AU62" s="295"/>
      <c r="AV62" s="295"/>
      <c r="AW62" s="295"/>
      <c r="AX62" s="295"/>
      <c r="AY62" s="349"/>
      <c r="AZ62" s="349"/>
      <c r="BA62" s="349"/>
      <c r="BB62" s="349"/>
      <c r="BC62" s="349"/>
      <c r="BD62" s="349"/>
      <c r="BE62" s="349"/>
      <c r="BF62" s="349"/>
      <c r="BG62" s="349"/>
      <c r="BH62" s="349"/>
      <c r="BI62" s="349"/>
      <c r="BJ62" s="349"/>
      <c r="BK62" s="349"/>
      <c r="BL62" s="349"/>
      <c r="BM62" s="349"/>
      <c r="BN62" s="349"/>
      <c r="BO62" s="349"/>
      <c r="BP62" s="294"/>
      <c r="BQ62" s="294"/>
      <c r="BR62" s="294"/>
    </row>
    <row r="63" spans="2:70" ht="14.1" customHeight="1" x14ac:dyDescent="0.2">
      <c r="D63" s="609"/>
      <c r="J63" s="221"/>
    </row>
    <row r="64" spans="2:70" ht="14.1" customHeight="1" x14ac:dyDescent="0.2">
      <c r="D64" s="609"/>
      <c r="J64" s="225"/>
    </row>
    <row r="65" spans="2:96" ht="14.1" customHeight="1" x14ac:dyDescent="0.2">
      <c r="D65" s="609"/>
      <c r="J65" s="225"/>
    </row>
    <row r="66" spans="2:96" ht="14.1" customHeight="1" x14ac:dyDescent="0.2">
      <c r="D66" s="609"/>
    </row>
    <row r="67" spans="2:96" ht="14.1" customHeight="1" x14ac:dyDescent="0.2">
      <c r="D67" s="609"/>
      <c r="P67" s="336"/>
    </row>
    <row r="68" spans="2:96" ht="14.1" customHeight="1" x14ac:dyDescent="0.2">
      <c r="D68" s="609"/>
      <c r="P68" s="336"/>
    </row>
    <row r="69" spans="2:96" ht="14.1" customHeight="1" x14ac:dyDescent="0.2">
      <c r="D69" s="609"/>
      <c r="P69" s="336"/>
    </row>
    <row r="70" spans="2:96" ht="14.1" customHeight="1" x14ac:dyDescent="0.2">
      <c r="D70" s="609"/>
      <c r="P70" s="336"/>
    </row>
    <row r="71" spans="2:96" ht="14.1" customHeight="1" x14ac:dyDescent="0.2">
      <c r="D71" s="609"/>
      <c r="P71" s="336"/>
    </row>
    <row r="72" spans="2:96" ht="14.1" customHeight="1" x14ac:dyDescent="0.2">
      <c r="D72" s="609"/>
      <c r="P72" s="355"/>
    </row>
    <row r="73" spans="2:96" ht="14.1" customHeight="1" x14ac:dyDescent="0.2">
      <c r="D73" s="609"/>
      <c r="P73" s="355"/>
    </row>
    <row r="74" spans="2:96" ht="14.1" customHeight="1" x14ac:dyDescent="0.2">
      <c r="D74" s="609"/>
      <c r="CG74" s="356"/>
      <c r="CH74" s="356"/>
      <c r="CI74" s="356"/>
      <c r="CJ74" s="356"/>
      <c r="CK74" s="356"/>
      <c r="CL74" s="356"/>
      <c r="CM74" s="356"/>
      <c r="CN74" s="356"/>
      <c r="CO74" s="356"/>
      <c r="CP74" s="356"/>
      <c r="CQ74" s="356"/>
      <c r="CR74" s="356"/>
    </row>
    <row r="75" spans="2:96" ht="14.1" customHeight="1" x14ac:dyDescent="0.2">
      <c r="D75" s="609"/>
      <c r="CG75" s="356"/>
      <c r="CH75" s="356"/>
      <c r="CI75" s="356"/>
      <c r="CJ75" s="356"/>
      <c r="CK75" s="356"/>
      <c r="CL75" s="356"/>
      <c r="CM75" s="356"/>
      <c r="CN75" s="356"/>
      <c r="CO75" s="356"/>
      <c r="CP75" s="356"/>
      <c r="CQ75" s="356"/>
      <c r="CR75" s="356"/>
    </row>
    <row r="76" spans="2:96" ht="14.1" customHeight="1" x14ac:dyDescent="0.2">
      <c r="D76" s="609"/>
    </row>
    <row r="77" spans="2:96" ht="14.1" customHeight="1" x14ac:dyDescent="0.2">
      <c r="D77" s="609"/>
    </row>
    <row r="78" spans="2:96" ht="14.1" customHeight="1" x14ac:dyDescent="0.2">
      <c r="D78" s="609"/>
    </row>
    <row r="79" spans="2:96" ht="14.1" customHeight="1" x14ac:dyDescent="0.2">
      <c r="D79" s="609"/>
    </row>
    <row r="80" spans="2:96" ht="14.1" customHeight="1" x14ac:dyDescent="0.2">
      <c r="B80" s="336"/>
      <c r="C80" s="336"/>
      <c r="D80" s="341"/>
      <c r="E80" s="336"/>
      <c r="F80" s="336"/>
      <c r="G80" s="336"/>
      <c r="H80" s="336"/>
      <c r="I80" s="336"/>
      <c r="K80" s="336"/>
      <c r="L80" s="336"/>
      <c r="M80" s="336"/>
      <c r="N80" s="336"/>
      <c r="O80" s="336"/>
    </row>
    <row r="81" spans="2:15" ht="14.1" customHeight="1" x14ac:dyDescent="0.2">
      <c r="B81" s="336"/>
      <c r="C81" s="336"/>
      <c r="D81" s="341"/>
      <c r="E81" s="336"/>
      <c r="F81" s="336"/>
      <c r="G81" s="336"/>
      <c r="H81" s="336"/>
      <c r="I81" s="336"/>
      <c r="K81" s="336"/>
      <c r="L81" s="336"/>
      <c r="M81" s="336"/>
      <c r="N81" s="336"/>
      <c r="O81" s="336"/>
    </row>
    <row r="82" spans="2:15" ht="14.1" customHeight="1" x14ac:dyDescent="0.2">
      <c r="B82" s="336"/>
      <c r="C82" s="336"/>
      <c r="D82" s="341"/>
      <c r="E82" s="336"/>
      <c r="F82" s="336"/>
      <c r="G82" s="336"/>
      <c r="H82" s="336"/>
      <c r="I82" s="336"/>
      <c r="K82" s="336"/>
      <c r="L82" s="336"/>
      <c r="M82" s="336"/>
      <c r="N82" s="336"/>
      <c r="O82" s="336"/>
    </row>
    <row r="83" spans="2:15" ht="14.1" customHeight="1" x14ac:dyDescent="0.2">
      <c r="B83" s="336"/>
      <c r="C83" s="336"/>
      <c r="D83" s="341"/>
      <c r="E83" s="336"/>
      <c r="F83" s="336"/>
      <c r="G83" s="336"/>
      <c r="H83" s="336"/>
      <c r="I83" s="336"/>
      <c r="K83" s="336"/>
      <c r="L83" s="336"/>
      <c r="M83" s="336"/>
      <c r="N83" s="336"/>
      <c r="O83" s="336"/>
    </row>
    <row r="84" spans="2:15" ht="14.1" customHeight="1" x14ac:dyDescent="0.2">
      <c r="B84" s="336"/>
      <c r="C84" s="336"/>
      <c r="D84" s="341"/>
      <c r="E84" s="336"/>
      <c r="F84" s="336"/>
      <c r="G84" s="336"/>
      <c r="H84" s="336"/>
      <c r="I84" s="336"/>
      <c r="K84" s="336"/>
      <c r="L84" s="336"/>
      <c r="M84" s="336"/>
      <c r="N84" s="336"/>
      <c r="O84" s="336"/>
    </row>
    <row r="85" spans="2:15" ht="14.1" customHeight="1" x14ac:dyDescent="0.2">
      <c r="C85" s="357"/>
      <c r="D85" s="358"/>
      <c r="E85" s="355"/>
      <c r="F85" s="355"/>
      <c r="G85" s="355"/>
      <c r="H85" s="355"/>
      <c r="I85" s="355"/>
      <c r="K85" s="355"/>
      <c r="L85" s="355"/>
      <c r="M85" s="355"/>
      <c r="N85" s="355"/>
      <c r="O85" s="355"/>
    </row>
    <row r="86" spans="2:15" ht="14.1" customHeight="1" x14ac:dyDescent="0.2">
      <c r="C86" s="357"/>
      <c r="D86" s="358"/>
      <c r="E86" s="355"/>
      <c r="F86" s="355"/>
      <c r="G86" s="355"/>
      <c r="H86" s="355"/>
      <c r="I86" s="355"/>
      <c r="K86" s="355"/>
      <c r="L86" s="355"/>
      <c r="M86" s="355"/>
      <c r="N86" s="355"/>
      <c r="O86" s="355"/>
    </row>
    <row r="87" spans="2:15" ht="14.1" customHeight="1" x14ac:dyDescent="0.2">
      <c r="D87" s="609"/>
    </row>
    <row r="88" spans="2:15" ht="14.1" customHeight="1" x14ac:dyDescent="0.2">
      <c r="D88" s="609"/>
    </row>
    <row r="89" spans="2:15" ht="14.1" customHeight="1" x14ac:dyDescent="0.2">
      <c r="D89" s="609"/>
    </row>
    <row r="90" spans="2:15" ht="14.1" customHeight="1" x14ac:dyDescent="0.2">
      <c r="D90" s="609"/>
    </row>
    <row r="91" spans="2:15" ht="14.1" customHeight="1" x14ac:dyDescent="0.2">
      <c r="D91" s="609"/>
    </row>
    <row r="92" spans="2:15" ht="14.1" customHeight="1" x14ac:dyDescent="0.2">
      <c r="D92" s="609"/>
    </row>
    <row r="93" spans="2:15" ht="14.1" customHeight="1" x14ac:dyDescent="0.2">
      <c r="D93" s="609"/>
    </row>
    <row r="94" spans="2:15" ht="14.1" customHeight="1" x14ac:dyDescent="0.2">
      <c r="D94" s="609"/>
    </row>
    <row r="95" spans="2:15" ht="14.1" customHeight="1" x14ac:dyDescent="0.2">
      <c r="D95" s="609"/>
    </row>
    <row r="96" spans="2:15" ht="14.1" customHeight="1" x14ac:dyDescent="0.2">
      <c r="D96" s="609"/>
    </row>
    <row r="97" spans="70:74" ht="14.1" customHeight="1" x14ac:dyDescent="0.2"/>
    <row r="98" spans="70:74" ht="14.1" customHeight="1" x14ac:dyDescent="0.2">
      <c r="BR98" s="359"/>
      <c r="BS98" s="359"/>
      <c r="BT98" s="359"/>
      <c r="BV98" s="359"/>
    </row>
    <row r="99" spans="70:74" ht="14.1" customHeight="1" x14ac:dyDescent="0.2">
      <c r="BR99" s="359"/>
      <c r="BS99" s="359"/>
      <c r="BT99" s="360"/>
      <c r="BU99" s="359"/>
      <c r="BV99" s="359"/>
    </row>
    <row r="100" spans="70:74" ht="14.1" customHeight="1" x14ac:dyDescent="0.2">
      <c r="BR100" s="359"/>
      <c r="BS100" s="359"/>
      <c r="BT100" s="359"/>
      <c r="BU100" s="359"/>
      <c r="BV100" s="359"/>
    </row>
    <row r="101" spans="70:74" ht="14.1" customHeight="1" x14ac:dyDescent="0.2">
      <c r="BR101" s="359"/>
      <c r="BS101" s="360"/>
      <c r="BT101" s="359"/>
      <c r="BU101" s="359"/>
      <c r="BV101" s="359"/>
    </row>
    <row r="102" spans="70:74" ht="14.1" customHeight="1" x14ac:dyDescent="0.2">
      <c r="BR102" s="359"/>
      <c r="BS102" s="359"/>
      <c r="BT102" s="3"/>
      <c r="BU102" s="359"/>
      <c r="BV102" s="359"/>
    </row>
    <row r="103" spans="70:74" ht="14.1" customHeight="1" x14ac:dyDescent="0.2">
      <c r="BR103" s="359"/>
      <c r="BS103" s="359"/>
      <c r="BT103" s="359"/>
      <c r="BU103" s="359"/>
      <c r="BV103" s="359"/>
    </row>
    <row r="104" spans="70:74" ht="14.1" customHeight="1" x14ac:dyDescent="0.2">
      <c r="BR104" s="359"/>
      <c r="BS104" s="3"/>
      <c r="BT104" s="359"/>
      <c r="BU104" s="359"/>
      <c r="BV104" s="359"/>
    </row>
    <row r="105" spans="70:74" ht="14.1" customHeight="1" x14ac:dyDescent="0.2">
      <c r="BR105" s="359"/>
      <c r="BS105" s="359"/>
      <c r="BT105" s="359"/>
      <c r="BU105" s="359"/>
      <c r="BV105" s="359"/>
    </row>
    <row r="106" spans="70:74" ht="14.1" customHeight="1" x14ac:dyDescent="0.2">
      <c r="BU106" s="359"/>
    </row>
    <row r="140" spans="4:4" ht="12" customHeight="1" x14ac:dyDescent="0.2">
      <c r="D140" s="295"/>
    </row>
    <row r="141" spans="4:4" ht="12" customHeight="1" x14ac:dyDescent="0.2">
      <c r="D141" s="295"/>
    </row>
    <row r="142" spans="4:4" ht="12" customHeight="1" x14ac:dyDescent="0.2">
      <c r="D142" s="295"/>
    </row>
    <row r="143" spans="4:4" ht="12" customHeight="1" x14ac:dyDescent="0.2">
      <c r="D143" s="295"/>
    </row>
    <row r="144" spans="4:4" ht="12" customHeight="1" x14ac:dyDescent="0.2">
      <c r="D144" s="295"/>
    </row>
    <row r="145" spans="4:4" ht="12" customHeight="1" x14ac:dyDescent="0.2">
      <c r="D145" s="295"/>
    </row>
    <row r="146" spans="4:4" ht="12" customHeight="1" x14ac:dyDescent="0.2">
      <c r="D146" s="295"/>
    </row>
    <row r="147" spans="4:4" ht="12" customHeight="1" x14ac:dyDescent="0.2">
      <c r="D147" s="295"/>
    </row>
    <row r="148" spans="4:4" ht="12" customHeight="1" x14ac:dyDescent="0.2">
      <c r="D148" s="295"/>
    </row>
    <row r="149" spans="4:4" ht="12" customHeight="1" x14ac:dyDescent="0.2">
      <c r="D149" s="295"/>
    </row>
    <row r="150" spans="4:4" ht="12" customHeight="1" x14ac:dyDescent="0.2">
      <c r="D150" s="295"/>
    </row>
  </sheetData>
  <dataConsolidate/>
  <mergeCells count="72">
    <mergeCell ref="CE14:CJ14"/>
    <mergeCell ref="CK14:CR14"/>
    <mergeCell ref="BR14:BY14"/>
    <mergeCell ref="BR15:BY15"/>
    <mergeCell ref="BR16:BY16"/>
    <mergeCell ref="CE37:CJ41"/>
    <mergeCell ref="CK37:CR37"/>
    <mergeCell ref="CK38:CR38"/>
    <mergeCell ref="CK39:CR39"/>
    <mergeCell ref="CK40:CR40"/>
    <mergeCell ref="CK41:CR41"/>
    <mergeCell ref="CE32:CJ36"/>
    <mergeCell ref="CK32:CR32"/>
    <mergeCell ref="CK33:CR33"/>
    <mergeCell ref="CK34:CR34"/>
    <mergeCell ref="CK35:CR35"/>
    <mergeCell ref="CK36:CR36"/>
    <mergeCell ref="CE13:CR13"/>
    <mergeCell ref="R22:X22"/>
    <mergeCell ref="R24:X24"/>
    <mergeCell ref="CK28:CR28"/>
    <mergeCell ref="CK27:CR27"/>
    <mergeCell ref="CE28:CJ31"/>
    <mergeCell ref="CK29:CR29"/>
    <mergeCell ref="CK30:CR30"/>
    <mergeCell ref="CK31:CR31"/>
    <mergeCell ref="CE22:CJ27"/>
    <mergeCell ref="CK22:CR22"/>
    <mergeCell ref="CK23:CR23"/>
    <mergeCell ref="CK24:CR24"/>
    <mergeCell ref="CK25:CR25"/>
    <mergeCell ref="CK26:CR26"/>
    <mergeCell ref="R23:X23"/>
    <mergeCell ref="CK18:CR18"/>
    <mergeCell ref="CE15:CJ16"/>
    <mergeCell ref="CK15:CR15"/>
    <mergeCell ref="CE17:CJ18"/>
    <mergeCell ref="CK17:CR17"/>
    <mergeCell ref="CK16:CR16"/>
    <mergeCell ref="CK21:CR21"/>
    <mergeCell ref="CE19:CJ21"/>
    <mergeCell ref="CK19:CR20"/>
    <mergeCell ref="BR20:BY20"/>
    <mergeCell ref="BR21:BY21"/>
    <mergeCell ref="BR19:BY19"/>
    <mergeCell ref="D1:W1"/>
    <mergeCell ref="S2:W2"/>
    <mergeCell ref="R15:X15"/>
    <mergeCell ref="X1:BO1"/>
    <mergeCell ref="R13:X13"/>
    <mergeCell ref="R14:X14"/>
    <mergeCell ref="E2:Q2"/>
    <mergeCell ref="BR28:CC28"/>
    <mergeCell ref="BS24:CC24"/>
    <mergeCell ref="BS25:CC25"/>
    <mergeCell ref="R16:X16"/>
    <mergeCell ref="R17:X17"/>
    <mergeCell ref="R18:X18"/>
    <mergeCell ref="R19:X19"/>
    <mergeCell ref="R20:X20"/>
    <mergeCell ref="R21:X21"/>
    <mergeCell ref="BR17:BY17"/>
    <mergeCell ref="BR18:BY18"/>
    <mergeCell ref="R25:X25"/>
    <mergeCell ref="A4:A12"/>
    <mergeCell ref="BN27:BO27"/>
    <mergeCell ref="BL26:BO26"/>
    <mergeCell ref="BR22:BY22"/>
    <mergeCell ref="BR23:BY23"/>
    <mergeCell ref="BR26:CC26"/>
    <mergeCell ref="BR27:CC27"/>
    <mergeCell ref="BR13:CC13"/>
  </mergeCells>
  <conditionalFormatting sqref="D4:BO12">
    <cfRule type="cellIs" dxfId="5" priority="1" operator="equal">
      <formula>""</formula>
    </cfRule>
  </conditionalFormatting>
  <printOptions verticalCentered="1"/>
  <pageMargins left="0.25" right="0.25" top="0.25" bottom="0.25" header="0.3" footer="0.3"/>
  <pageSetup paperSize="17" scale="36" orientation="landscape" r:id="rId1"/>
  <headerFooter alignWithMargins="0"/>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C149"/>
  <sheetViews>
    <sheetView zoomScale="70" zoomScaleNormal="70" zoomScaleSheetLayoutView="80" workbookViewId="0">
      <selection activeCell="B2" sqref="B2"/>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19" width="5.7109375" style="295" customWidth="1"/>
    <col min="20" max="20" width="5.28515625" style="295" customWidth="1"/>
    <col min="21" max="25" width="5.28515625" style="294" customWidth="1"/>
    <col min="26" max="31" width="5.28515625" style="349" customWidth="1"/>
    <col min="32" max="34" width="5.28515625" style="294" customWidth="1"/>
    <col min="35" max="35" width="5.28515625" style="350" customWidth="1"/>
    <col min="36" max="36" width="5.28515625" style="294" customWidth="1"/>
    <col min="37" max="41" width="5.28515625" style="295" customWidth="1"/>
    <col min="42" max="50" width="5.28515625" style="349" customWidth="1"/>
    <col min="51" max="52" width="5.28515625" style="294" customWidth="1"/>
    <col min="53" max="53" width="6.7109375" style="294" customWidth="1"/>
    <col min="54" max="62" width="5.28515625" style="294" customWidth="1"/>
    <col min="63" max="63" width="8.85546875" style="294" customWidth="1"/>
    <col min="64" max="64" width="5.28515625" style="294" customWidth="1"/>
    <col min="65" max="65" width="8.7109375" style="294" customWidth="1"/>
    <col min="66" max="84" width="5.28515625" style="294" customWidth="1"/>
    <col min="85" max="16384" width="8.85546875" style="294"/>
  </cols>
  <sheetData>
    <row r="1" spans="1:81" s="291" customFormat="1" ht="35.1" customHeight="1" thickBot="1" x14ac:dyDescent="0.3">
      <c r="B1" s="292"/>
      <c r="C1" s="293"/>
      <c r="D1" s="812" t="s">
        <v>25</v>
      </c>
      <c r="E1" s="813"/>
      <c r="F1" s="813"/>
      <c r="G1" s="813"/>
      <c r="H1" s="813"/>
      <c r="I1" s="813"/>
      <c r="J1" s="813"/>
      <c r="K1" s="813"/>
      <c r="L1" s="813"/>
      <c r="M1" s="813"/>
      <c r="N1" s="813"/>
      <c r="O1" s="813"/>
      <c r="P1" s="813"/>
      <c r="Q1" s="813"/>
      <c r="R1" s="813"/>
      <c r="S1" s="813"/>
      <c r="T1" s="817" t="s">
        <v>26</v>
      </c>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9"/>
    </row>
    <row r="2" spans="1:81" ht="75" customHeight="1" thickBot="1" x14ac:dyDescent="0.25">
      <c r="C2" s="296"/>
      <c r="D2" s="297"/>
      <c r="E2" s="846" t="s">
        <v>27</v>
      </c>
      <c r="F2" s="847"/>
      <c r="G2" s="847"/>
      <c r="H2" s="847"/>
      <c r="I2" s="847"/>
      <c r="J2" s="847"/>
      <c r="K2" s="848"/>
      <c r="L2" s="860" t="s">
        <v>345</v>
      </c>
      <c r="M2" s="861"/>
      <c r="N2" s="862"/>
      <c r="O2" s="814" t="s">
        <v>346</v>
      </c>
      <c r="P2" s="815"/>
      <c r="Q2" s="815"/>
      <c r="R2" s="815"/>
      <c r="S2" s="816"/>
      <c r="T2" s="299"/>
      <c r="U2" s="371" t="s">
        <v>30</v>
      </c>
      <c r="V2" s="301" t="s">
        <v>31</v>
      </c>
      <c r="W2" s="300" t="s">
        <v>32</v>
      </c>
      <c r="X2" s="301" t="s">
        <v>33</v>
      </c>
      <c r="Y2" s="300" t="s">
        <v>34</v>
      </c>
      <c r="Z2" s="301" t="s">
        <v>35</v>
      </c>
      <c r="AA2" s="300" t="s">
        <v>36</v>
      </c>
      <c r="AB2" s="301" t="s">
        <v>37</v>
      </c>
      <c r="AC2" s="300" t="s">
        <v>38</v>
      </c>
      <c r="AD2" s="301" t="s">
        <v>39</v>
      </c>
      <c r="AE2" s="300" t="s">
        <v>45</v>
      </c>
      <c r="AF2" s="301" t="s">
        <v>46</v>
      </c>
      <c r="AG2" s="300" t="s">
        <v>47</v>
      </c>
      <c r="AH2" s="301" t="s">
        <v>48</v>
      </c>
      <c r="AI2" s="300" t="s">
        <v>49</v>
      </c>
      <c r="AJ2" s="301" t="s">
        <v>50</v>
      </c>
      <c r="AK2" s="300" t="s">
        <v>51</v>
      </c>
      <c r="AL2" s="301" t="s">
        <v>52</v>
      </c>
      <c r="AM2" s="300" t="s">
        <v>53</v>
      </c>
      <c r="AN2" s="301" t="s">
        <v>54</v>
      </c>
      <c r="AO2" s="300" t="s">
        <v>55</v>
      </c>
      <c r="AP2" s="301" t="s">
        <v>58</v>
      </c>
      <c r="AQ2" s="300" t="s">
        <v>59</v>
      </c>
      <c r="AR2" s="301" t="s">
        <v>60</v>
      </c>
      <c r="AS2" s="300" t="s">
        <v>61</v>
      </c>
      <c r="AT2" s="301" t="s">
        <v>62</v>
      </c>
      <c r="AU2" s="300" t="s">
        <v>63</v>
      </c>
      <c r="AV2" s="301" t="s">
        <v>64</v>
      </c>
      <c r="AW2" s="300" t="s">
        <v>68</v>
      </c>
      <c r="AX2" s="301" t="s">
        <v>69</v>
      </c>
      <c r="AY2" s="300" t="s">
        <v>70</v>
      </c>
      <c r="AZ2" s="372" t="s">
        <v>79</v>
      </c>
    </row>
    <row r="3" spans="1:81" ht="300" customHeight="1" thickBot="1" x14ac:dyDescent="0.25">
      <c r="B3" s="296"/>
      <c r="C3" s="303" t="s">
        <v>347</v>
      </c>
      <c r="D3" s="148" t="s">
        <v>83</v>
      </c>
      <c r="E3" s="149" t="s">
        <v>86</v>
      </c>
      <c r="F3" s="151" t="s">
        <v>330</v>
      </c>
      <c r="G3" s="150" t="s">
        <v>331</v>
      </c>
      <c r="H3" s="373" t="s">
        <v>95</v>
      </c>
      <c r="I3" s="151" t="s">
        <v>96</v>
      </c>
      <c r="J3" s="150" t="s">
        <v>97</v>
      </c>
      <c r="K3" s="150" t="s">
        <v>98</v>
      </c>
      <c r="L3" s="254" t="s">
        <v>101</v>
      </c>
      <c r="M3" s="374" t="s">
        <v>292</v>
      </c>
      <c r="N3" s="256" t="s">
        <v>293</v>
      </c>
      <c r="O3" s="257" t="s">
        <v>348</v>
      </c>
      <c r="P3" s="375" t="s">
        <v>349</v>
      </c>
      <c r="Q3" s="150" t="s">
        <v>350</v>
      </c>
      <c r="R3" s="150" t="s">
        <v>351</v>
      </c>
      <c r="S3" s="153" t="s">
        <v>352</v>
      </c>
      <c r="T3" s="260" t="s">
        <v>111</v>
      </c>
      <c r="U3" s="5" t="s">
        <v>353</v>
      </c>
      <c r="V3" s="53" t="s">
        <v>113</v>
      </c>
      <c r="W3" s="4" t="s">
        <v>114</v>
      </c>
      <c r="X3" s="53" t="s">
        <v>115</v>
      </c>
      <c r="Y3" s="4" t="s">
        <v>116</v>
      </c>
      <c r="Z3" s="53" t="s">
        <v>117</v>
      </c>
      <c r="AA3" s="4" t="s">
        <v>118</v>
      </c>
      <c r="AB3" s="53" t="s">
        <v>119</v>
      </c>
      <c r="AC3" s="4" t="s">
        <v>120</v>
      </c>
      <c r="AD3" s="53" t="s">
        <v>121</v>
      </c>
      <c r="AE3" s="4" t="s">
        <v>127</v>
      </c>
      <c r="AF3" s="53" t="s">
        <v>128</v>
      </c>
      <c r="AG3" s="4" t="s">
        <v>129</v>
      </c>
      <c r="AH3" s="53" t="s">
        <v>130</v>
      </c>
      <c r="AI3" s="4" t="s">
        <v>131</v>
      </c>
      <c r="AJ3" s="53" t="s">
        <v>132</v>
      </c>
      <c r="AK3" s="4" t="s">
        <v>133</v>
      </c>
      <c r="AL3" s="53" t="s">
        <v>354</v>
      </c>
      <c r="AM3" s="4" t="s">
        <v>355</v>
      </c>
      <c r="AN3" s="53" t="s">
        <v>356</v>
      </c>
      <c r="AO3" s="4" t="s">
        <v>357</v>
      </c>
      <c r="AP3" s="53" t="s">
        <v>140</v>
      </c>
      <c r="AQ3" s="4" t="s">
        <v>141</v>
      </c>
      <c r="AR3" s="53" t="s">
        <v>142</v>
      </c>
      <c r="AS3" s="4" t="s">
        <v>143</v>
      </c>
      <c r="AT3" s="53" t="s">
        <v>358</v>
      </c>
      <c r="AU3" s="4" t="s">
        <v>145</v>
      </c>
      <c r="AV3" s="53" t="s">
        <v>146</v>
      </c>
      <c r="AW3" s="4" t="s">
        <v>359</v>
      </c>
      <c r="AX3" s="53" t="s">
        <v>151</v>
      </c>
      <c r="AY3" s="4" t="s">
        <v>360</v>
      </c>
      <c r="AZ3" s="102" t="s">
        <v>161</v>
      </c>
    </row>
    <row r="4" spans="1:81" ht="30" customHeight="1" x14ac:dyDescent="0.2">
      <c r="A4" s="793" t="s">
        <v>164</v>
      </c>
      <c r="B4" s="305" t="s">
        <v>165</v>
      </c>
      <c r="C4" s="306" t="s">
        <v>166</v>
      </c>
      <c r="D4" s="164" t="s">
        <v>167</v>
      </c>
      <c r="E4" s="228"/>
      <c r="F4" s="269">
        <v>2</v>
      </c>
      <c r="G4" s="165">
        <v>4</v>
      </c>
      <c r="H4" s="232"/>
      <c r="I4" s="230">
        <v>4</v>
      </c>
      <c r="J4" s="229"/>
      <c r="K4" s="165">
        <v>4</v>
      </c>
      <c r="L4" s="228"/>
      <c r="M4" s="389"/>
      <c r="N4" s="390"/>
      <c r="O4" s="288"/>
      <c r="P4" s="229"/>
      <c r="Q4" s="232"/>
      <c r="R4" s="229"/>
      <c r="S4" s="233"/>
      <c r="T4" s="376">
        <v>2</v>
      </c>
      <c r="U4" s="363" t="s">
        <v>168</v>
      </c>
      <c r="V4" s="364" t="s">
        <v>168</v>
      </c>
      <c r="W4" s="364" t="s">
        <v>168</v>
      </c>
      <c r="X4" s="364" t="s">
        <v>168</v>
      </c>
      <c r="Y4" s="393"/>
      <c r="Z4" s="364"/>
      <c r="AA4" s="364" t="s">
        <v>168</v>
      </c>
      <c r="AB4" s="364" t="s">
        <v>168</v>
      </c>
      <c r="AC4" s="364" t="s">
        <v>168</v>
      </c>
      <c r="AD4" s="364" t="s">
        <v>168</v>
      </c>
      <c r="AE4" s="364" t="s">
        <v>168</v>
      </c>
      <c r="AF4" s="364" t="s">
        <v>168</v>
      </c>
      <c r="AG4" s="364" t="s">
        <v>168</v>
      </c>
      <c r="AH4" s="364" t="s">
        <v>168</v>
      </c>
      <c r="AI4" s="364"/>
      <c r="AJ4" s="237"/>
      <c r="AK4" s="364"/>
      <c r="AL4" s="364"/>
      <c r="AM4" s="364"/>
      <c r="AN4" s="364"/>
      <c r="AO4" s="364"/>
      <c r="AP4" s="364"/>
      <c r="AQ4" s="364"/>
      <c r="AR4" s="364"/>
      <c r="AS4" s="364"/>
      <c r="AT4" s="364"/>
      <c r="AU4" s="364"/>
      <c r="AV4" s="364"/>
      <c r="AW4" s="237"/>
      <c r="AX4" s="237"/>
      <c r="AY4" s="364"/>
      <c r="AZ4" s="365"/>
    </row>
    <row r="5" spans="1:81" ht="30" customHeight="1" x14ac:dyDescent="0.2">
      <c r="A5" s="794"/>
      <c r="B5" s="638" t="s">
        <v>172</v>
      </c>
      <c r="C5" s="639" t="s">
        <v>317</v>
      </c>
      <c r="D5" s="619" t="s">
        <v>167</v>
      </c>
      <c r="E5" s="620">
        <v>1</v>
      </c>
      <c r="F5" s="166">
        <v>2</v>
      </c>
      <c r="G5" s="166">
        <v>4</v>
      </c>
      <c r="H5" s="167">
        <v>1</v>
      </c>
      <c r="I5" s="166">
        <v>4</v>
      </c>
      <c r="J5" s="166">
        <v>4</v>
      </c>
      <c r="K5" s="166">
        <v>4</v>
      </c>
      <c r="L5" s="619" t="s">
        <v>314</v>
      </c>
      <c r="M5" s="170" t="s">
        <v>167</v>
      </c>
      <c r="N5" s="623" t="s">
        <v>167</v>
      </c>
      <c r="O5" s="536">
        <v>1</v>
      </c>
      <c r="P5" s="170"/>
      <c r="Q5" s="234"/>
      <c r="R5" s="170"/>
      <c r="S5" s="166">
        <v>4</v>
      </c>
      <c r="T5" s="647">
        <v>2</v>
      </c>
      <c r="U5" s="642"/>
      <c r="V5" s="366"/>
      <c r="W5" s="366"/>
      <c r="X5" s="366"/>
      <c r="Y5" s="548"/>
      <c r="Z5" s="366"/>
      <c r="AA5" s="366"/>
      <c r="AB5" s="366"/>
      <c r="AC5" s="366"/>
      <c r="AD5" s="366"/>
      <c r="AE5" s="366"/>
      <c r="AF5" s="366"/>
      <c r="AG5" s="366"/>
      <c r="AH5" s="366"/>
      <c r="AI5" s="366"/>
      <c r="AJ5" s="509" t="s">
        <v>168</v>
      </c>
      <c r="AK5" s="366" t="s">
        <v>168</v>
      </c>
      <c r="AL5" s="366" t="s">
        <v>168</v>
      </c>
      <c r="AM5" s="366" t="s">
        <v>168</v>
      </c>
      <c r="AN5" s="366"/>
      <c r="AO5" s="366"/>
      <c r="AP5" s="366" t="s">
        <v>168</v>
      </c>
      <c r="AQ5" s="366"/>
      <c r="AR5" s="366" t="s">
        <v>168</v>
      </c>
      <c r="AS5" s="366" t="s">
        <v>168</v>
      </c>
      <c r="AT5" s="366" t="s">
        <v>168</v>
      </c>
      <c r="AU5" s="366"/>
      <c r="AV5" s="366"/>
      <c r="AW5" s="509"/>
      <c r="AX5" s="509"/>
      <c r="AY5" s="366"/>
      <c r="AZ5" s="643" t="s">
        <v>168</v>
      </c>
    </row>
    <row r="6" spans="1:81" ht="30" customHeight="1" x14ac:dyDescent="0.2">
      <c r="A6" s="794"/>
      <c r="B6" s="638" t="s">
        <v>175</v>
      </c>
      <c r="C6" s="639" t="s">
        <v>176</v>
      </c>
      <c r="D6" s="619" t="s">
        <v>167</v>
      </c>
      <c r="E6" s="622"/>
      <c r="F6" s="166">
        <v>2</v>
      </c>
      <c r="G6" s="166">
        <v>4</v>
      </c>
      <c r="H6" s="167">
        <v>1</v>
      </c>
      <c r="I6" s="166">
        <v>4</v>
      </c>
      <c r="J6" s="166">
        <v>4</v>
      </c>
      <c r="K6" s="166">
        <v>4</v>
      </c>
      <c r="L6" s="619" t="s">
        <v>314</v>
      </c>
      <c r="M6" s="170" t="s">
        <v>167</v>
      </c>
      <c r="N6" s="623" t="s">
        <v>167</v>
      </c>
      <c r="O6" s="536">
        <v>1</v>
      </c>
      <c r="P6" s="170"/>
      <c r="Q6" s="234"/>
      <c r="R6" s="170"/>
      <c r="S6" s="166">
        <v>4</v>
      </c>
      <c r="T6" s="647">
        <v>2</v>
      </c>
      <c r="U6" s="642"/>
      <c r="V6" s="366"/>
      <c r="W6" s="366"/>
      <c r="X6" s="366"/>
      <c r="Y6" s="548"/>
      <c r="Z6" s="366"/>
      <c r="AA6" s="366"/>
      <c r="AB6" s="366"/>
      <c r="AC6" s="366"/>
      <c r="AD6" s="366"/>
      <c r="AE6" s="366"/>
      <c r="AF6" s="366"/>
      <c r="AG6" s="366"/>
      <c r="AH6" s="366"/>
      <c r="AI6" s="366"/>
      <c r="AJ6" s="509" t="s">
        <v>168</v>
      </c>
      <c r="AK6" s="366" t="s">
        <v>168</v>
      </c>
      <c r="AL6" s="366" t="s">
        <v>168</v>
      </c>
      <c r="AM6" s="366" t="s">
        <v>168</v>
      </c>
      <c r="AN6" s="366"/>
      <c r="AO6" s="366"/>
      <c r="AP6" s="366" t="s">
        <v>168</v>
      </c>
      <c r="AQ6" s="366" t="s">
        <v>168</v>
      </c>
      <c r="AR6" s="366" t="s">
        <v>168</v>
      </c>
      <c r="AS6" s="366" t="s">
        <v>168</v>
      </c>
      <c r="AT6" s="366" t="s">
        <v>168</v>
      </c>
      <c r="AU6" s="366"/>
      <c r="AV6" s="366"/>
      <c r="AW6" s="509"/>
      <c r="AX6" s="509"/>
      <c r="AY6" s="366"/>
      <c r="AZ6" s="643" t="s">
        <v>168</v>
      </c>
    </row>
    <row r="7" spans="1:81" ht="30" customHeight="1" x14ac:dyDescent="0.2">
      <c r="A7" s="794"/>
      <c r="B7" s="638" t="s">
        <v>177</v>
      </c>
      <c r="C7" s="639" t="s">
        <v>178</v>
      </c>
      <c r="D7" s="619" t="s">
        <v>167</v>
      </c>
      <c r="E7" s="620">
        <v>1</v>
      </c>
      <c r="F7" s="166">
        <v>2</v>
      </c>
      <c r="G7" s="166">
        <v>4</v>
      </c>
      <c r="H7" s="167">
        <v>1</v>
      </c>
      <c r="I7" s="166">
        <v>4</v>
      </c>
      <c r="J7" s="166">
        <v>4</v>
      </c>
      <c r="K7" s="166">
        <v>4</v>
      </c>
      <c r="L7" s="619" t="s">
        <v>314</v>
      </c>
      <c r="M7" s="170" t="s">
        <v>167</v>
      </c>
      <c r="N7" s="623" t="s">
        <v>167</v>
      </c>
      <c r="O7" s="536">
        <v>1</v>
      </c>
      <c r="P7" s="166">
        <v>2</v>
      </c>
      <c r="Q7" s="167">
        <v>2</v>
      </c>
      <c r="R7" s="166">
        <v>4</v>
      </c>
      <c r="S7" s="621">
        <v>4</v>
      </c>
      <c r="T7" s="647">
        <v>2</v>
      </c>
      <c r="U7" s="642"/>
      <c r="V7" s="366"/>
      <c r="W7" s="366"/>
      <c r="X7" s="366"/>
      <c r="Y7" s="548"/>
      <c r="Z7" s="366"/>
      <c r="AA7" s="366"/>
      <c r="AB7" s="366"/>
      <c r="AC7" s="366"/>
      <c r="AD7" s="366"/>
      <c r="AE7" s="366"/>
      <c r="AF7" s="366"/>
      <c r="AG7" s="366"/>
      <c r="AH7" s="366"/>
      <c r="AI7" s="366"/>
      <c r="AJ7" s="509" t="s">
        <v>168</v>
      </c>
      <c r="AK7" s="366" t="s">
        <v>168</v>
      </c>
      <c r="AL7" s="366" t="s">
        <v>168</v>
      </c>
      <c r="AM7" s="366" t="s">
        <v>168</v>
      </c>
      <c r="AN7" s="366" t="s">
        <v>168</v>
      </c>
      <c r="AO7" s="366" t="s">
        <v>168</v>
      </c>
      <c r="AP7" s="366" t="s">
        <v>168</v>
      </c>
      <c r="AQ7" s="366"/>
      <c r="AR7" s="366" t="s">
        <v>168</v>
      </c>
      <c r="AS7" s="366" t="s">
        <v>168</v>
      </c>
      <c r="AT7" s="366" t="s">
        <v>168</v>
      </c>
      <c r="AU7" s="366" t="s">
        <v>168</v>
      </c>
      <c r="AV7" s="366" t="s">
        <v>168</v>
      </c>
      <c r="AW7" s="509"/>
      <c r="AX7" s="509"/>
      <c r="AY7" s="366"/>
      <c r="AZ7" s="643"/>
    </row>
    <row r="8" spans="1:81" ht="30" customHeight="1" x14ac:dyDescent="0.2">
      <c r="A8" s="794"/>
      <c r="B8" s="638" t="s">
        <v>180</v>
      </c>
      <c r="C8" s="639" t="s">
        <v>181</v>
      </c>
      <c r="D8" s="619" t="s">
        <v>167</v>
      </c>
      <c r="E8" s="620">
        <v>1</v>
      </c>
      <c r="F8" s="166">
        <v>1</v>
      </c>
      <c r="G8" s="166">
        <v>4</v>
      </c>
      <c r="H8" s="167">
        <v>1</v>
      </c>
      <c r="I8" s="166">
        <v>2</v>
      </c>
      <c r="J8" s="166">
        <v>2</v>
      </c>
      <c r="K8" s="166">
        <v>4</v>
      </c>
      <c r="L8" s="619" t="s">
        <v>314</v>
      </c>
      <c r="M8" s="170" t="s">
        <v>167</v>
      </c>
      <c r="N8" s="623" t="s">
        <v>167</v>
      </c>
      <c r="O8" s="536">
        <v>1</v>
      </c>
      <c r="P8" s="166">
        <v>1</v>
      </c>
      <c r="Q8" s="167">
        <v>1</v>
      </c>
      <c r="R8" s="166">
        <v>2</v>
      </c>
      <c r="S8" s="621">
        <v>2</v>
      </c>
      <c r="T8" s="647">
        <v>1</v>
      </c>
      <c r="U8" s="642"/>
      <c r="V8" s="366"/>
      <c r="W8" s="366"/>
      <c r="X8" s="366"/>
      <c r="Y8" s="548"/>
      <c r="Z8" s="366"/>
      <c r="AA8" s="366"/>
      <c r="AB8" s="366"/>
      <c r="AC8" s="366"/>
      <c r="AD8" s="366"/>
      <c r="AE8" s="366"/>
      <c r="AF8" s="366"/>
      <c r="AG8" s="366"/>
      <c r="AH8" s="366"/>
      <c r="AI8" s="366"/>
      <c r="AJ8" s="509" t="s">
        <v>168</v>
      </c>
      <c r="AK8" s="366" t="s">
        <v>168</v>
      </c>
      <c r="AL8" s="366" t="s">
        <v>168</v>
      </c>
      <c r="AM8" s="366" t="s">
        <v>168</v>
      </c>
      <c r="AN8" s="366" t="s">
        <v>168</v>
      </c>
      <c r="AO8" s="366" t="s">
        <v>168</v>
      </c>
      <c r="AP8" s="366"/>
      <c r="AQ8" s="366" t="s">
        <v>168</v>
      </c>
      <c r="AR8" s="366"/>
      <c r="AS8" s="366" t="s">
        <v>168</v>
      </c>
      <c r="AT8" s="366" t="s">
        <v>168</v>
      </c>
      <c r="AU8" s="366" t="s">
        <v>168</v>
      </c>
      <c r="AV8" s="366" t="s">
        <v>168</v>
      </c>
      <c r="AW8" s="509"/>
      <c r="AX8" s="509"/>
      <c r="AY8" s="366"/>
      <c r="AZ8" s="643"/>
    </row>
    <row r="9" spans="1:81" ht="30" customHeight="1" x14ac:dyDescent="0.2">
      <c r="A9" s="794"/>
      <c r="B9" s="638" t="s">
        <v>182</v>
      </c>
      <c r="C9" s="639" t="s">
        <v>183</v>
      </c>
      <c r="D9" s="619" t="s">
        <v>167</v>
      </c>
      <c r="E9" s="622"/>
      <c r="F9" s="328">
        <v>2</v>
      </c>
      <c r="G9" s="166">
        <v>4</v>
      </c>
      <c r="H9" s="234"/>
      <c r="I9" s="166">
        <v>4</v>
      </c>
      <c r="J9" s="170"/>
      <c r="K9" s="166">
        <v>4</v>
      </c>
      <c r="L9" s="622"/>
      <c r="M9" s="170"/>
      <c r="N9" s="171"/>
      <c r="O9" s="289"/>
      <c r="P9" s="170"/>
      <c r="Q9" s="234"/>
      <c r="R9" s="170"/>
      <c r="S9" s="623"/>
      <c r="T9" s="647">
        <v>2</v>
      </c>
      <c r="U9" s="642"/>
      <c r="V9" s="366"/>
      <c r="W9" s="366"/>
      <c r="X9" s="366"/>
      <c r="Y9" s="548"/>
      <c r="Z9" s="366"/>
      <c r="AA9" s="366"/>
      <c r="AB9" s="366"/>
      <c r="AC9" s="366"/>
      <c r="AD9" s="366"/>
      <c r="AE9" s="366"/>
      <c r="AF9" s="366"/>
      <c r="AG9" s="366"/>
      <c r="AH9" s="366"/>
      <c r="AI9" s="366"/>
      <c r="AJ9" s="509"/>
      <c r="AK9" s="366"/>
      <c r="AL9" s="366"/>
      <c r="AM9" s="366"/>
      <c r="AN9" s="366"/>
      <c r="AO9" s="366"/>
      <c r="AP9" s="366"/>
      <c r="AQ9" s="366"/>
      <c r="AR9" s="366"/>
      <c r="AS9" s="366"/>
      <c r="AT9" s="366"/>
      <c r="AU9" s="366"/>
      <c r="AV9" s="366"/>
      <c r="AW9" s="509"/>
      <c r="AX9" s="509"/>
      <c r="AY9" s="366" t="s">
        <v>168</v>
      </c>
      <c r="AZ9" s="643"/>
    </row>
    <row r="10" spans="1:81" ht="30" customHeight="1" x14ac:dyDescent="0.2">
      <c r="A10" s="794"/>
      <c r="B10" s="638" t="s">
        <v>184</v>
      </c>
      <c r="C10" s="639" t="s">
        <v>185</v>
      </c>
      <c r="D10" s="619" t="s">
        <v>167</v>
      </c>
      <c r="E10" s="622"/>
      <c r="F10" s="328">
        <v>2</v>
      </c>
      <c r="G10" s="166">
        <v>4</v>
      </c>
      <c r="H10" s="167"/>
      <c r="I10" s="166">
        <v>4</v>
      </c>
      <c r="J10" s="166">
        <v>4</v>
      </c>
      <c r="K10" s="166">
        <v>4</v>
      </c>
      <c r="L10" s="622" t="s">
        <v>314</v>
      </c>
      <c r="M10" s="170"/>
      <c r="N10" s="171"/>
      <c r="O10" s="289"/>
      <c r="P10" s="170"/>
      <c r="Q10" s="234"/>
      <c r="R10" s="170"/>
      <c r="S10" s="621">
        <v>4</v>
      </c>
      <c r="T10" s="647">
        <v>2</v>
      </c>
      <c r="U10" s="642"/>
      <c r="V10" s="366"/>
      <c r="W10" s="366"/>
      <c r="X10" s="366"/>
      <c r="Y10" s="548"/>
      <c r="Z10" s="366"/>
      <c r="AA10" s="366"/>
      <c r="AB10" s="366"/>
      <c r="AC10" s="366"/>
      <c r="AD10" s="366"/>
      <c r="AE10" s="366"/>
      <c r="AF10" s="366"/>
      <c r="AG10" s="366"/>
      <c r="AH10" s="366"/>
      <c r="AI10" s="366"/>
      <c r="AJ10" s="366" t="s">
        <v>168</v>
      </c>
      <c r="AK10" s="366" t="s">
        <v>168</v>
      </c>
      <c r="AL10" s="366" t="s">
        <v>168</v>
      </c>
      <c r="AM10" s="366" t="s">
        <v>168</v>
      </c>
      <c r="AN10" s="366"/>
      <c r="AO10" s="366"/>
      <c r="AP10" s="366"/>
      <c r="AQ10" s="366"/>
      <c r="AR10" s="366"/>
      <c r="AS10" s="366"/>
      <c r="AT10" s="366"/>
      <c r="AU10" s="366"/>
      <c r="AV10" s="366"/>
      <c r="AW10" s="509"/>
      <c r="AX10" s="509"/>
      <c r="AY10" s="366"/>
      <c r="AZ10" s="643"/>
    </row>
    <row r="11" spans="1:81" ht="30" customHeight="1" thickBot="1" x14ac:dyDescent="0.25">
      <c r="A11" s="795"/>
      <c r="B11" s="309" t="s">
        <v>186</v>
      </c>
      <c r="C11" s="310" t="s">
        <v>187</v>
      </c>
      <c r="D11" s="174" t="s">
        <v>167</v>
      </c>
      <c r="E11" s="179"/>
      <c r="F11" s="391">
        <v>2</v>
      </c>
      <c r="G11" s="176">
        <v>4</v>
      </c>
      <c r="H11" s="290"/>
      <c r="I11" s="176">
        <v>4</v>
      </c>
      <c r="J11" s="235"/>
      <c r="K11" s="176">
        <v>4</v>
      </c>
      <c r="L11" s="622"/>
      <c r="M11" s="392"/>
      <c r="N11" s="180"/>
      <c r="O11" s="537"/>
      <c r="P11" s="235"/>
      <c r="Q11" s="290"/>
      <c r="R11" s="235"/>
      <c r="S11" s="180"/>
      <c r="T11" s="377">
        <v>2</v>
      </c>
      <c r="U11" s="370"/>
      <c r="V11" s="368"/>
      <c r="W11" s="368"/>
      <c r="X11" s="368"/>
      <c r="Y11" s="648" t="s">
        <v>168</v>
      </c>
      <c r="Z11" s="368" t="s">
        <v>168</v>
      </c>
      <c r="AA11" s="368"/>
      <c r="AB11" s="368"/>
      <c r="AC11" s="368"/>
      <c r="AD11" s="368"/>
      <c r="AE11" s="368"/>
      <c r="AF11" s="368"/>
      <c r="AG11" s="368"/>
      <c r="AH11" s="368"/>
      <c r="AI11" s="368"/>
      <c r="AJ11" s="242"/>
      <c r="AK11" s="368"/>
      <c r="AL11" s="368"/>
      <c r="AM11" s="368"/>
      <c r="AN11" s="368"/>
      <c r="AO11" s="368"/>
      <c r="AP11" s="368"/>
      <c r="AQ11" s="368"/>
      <c r="AR11" s="368"/>
      <c r="AS11" s="368"/>
      <c r="AT11" s="368"/>
      <c r="AU11" s="368"/>
      <c r="AV11" s="368"/>
      <c r="AW11" s="242" t="s">
        <v>168</v>
      </c>
      <c r="AX11" s="242" t="s">
        <v>168</v>
      </c>
      <c r="AY11" s="368"/>
      <c r="AZ11" s="369"/>
      <c r="BB11" s="308"/>
    </row>
    <row r="12" spans="1:81" ht="15" customHeight="1" thickBot="1" x14ac:dyDescent="0.25">
      <c r="B12" s="312"/>
      <c r="C12" s="313"/>
      <c r="D12" s="314"/>
      <c r="E12" s="313"/>
      <c r="F12" s="313"/>
      <c r="G12" s="313"/>
      <c r="H12" s="313"/>
      <c r="I12" s="313"/>
      <c r="J12" s="313"/>
      <c r="K12" s="313"/>
      <c r="L12" s="856" t="s">
        <v>190</v>
      </c>
      <c r="M12" s="857"/>
      <c r="N12" s="858"/>
      <c r="O12" s="858"/>
      <c r="P12" s="858"/>
      <c r="Q12" s="858"/>
      <c r="R12" s="858"/>
      <c r="S12" s="858"/>
      <c r="T12" s="859"/>
      <c r="U12" s="317">
        <v>396</v>
      </c>
      <c r="V12" s="318">
        <v>396</v>
      </c>
      <c r="W12" s="319">
        <v>365</v>
      </c>
      <c r="X12" s="318">
        <v>365</v>
      </c>
      <c r="Y12" s="318">
        <v>396</v>
      </c>
      <c r="Z12" s="318">
        <v>396</v>
      </c>
      <c r="AA12" s="319">
        <v>180</v>
      </c>
      <c r="AB12" s="318">
        <v>90</v>
      </c>
      <c r="AC12" s="319">
        <v>365</v>
      </c>
      <c r="AD12" s="318">
        <v>90</v>
      </c>
      <c r="AE12" s="318">
        <v>365</v>
      </c>
      <c r="AF12" s="319">
        <v>396</v>
      </c>
      <c r="AG12" s="318">
        <v>180</v>
      </c>
      <c r="AH12" s="318">
        <v>90</v>
      </c>
      <c r="AI12" s="318">
        <v>999</v>
      </c>
      <c r="AJ12" s="318">
        <v>365</v>
      </c>
      <c r="AK12" s="319">
        <v>90</v>
      </c>
      <c r="AL12" s="318">
        <v>365</v>
      </c>
      <c r="AM12" s="319">
        <v>90</v>
      </c>
      <c r="AN12" s="318">
        <v>365</v>
      </c>
      <c r="AO12" s="319">
        <v>90</v>
      </c>
      <c r="AP12" s="319">
        <v>90</v>
      </c>
      <c r="AQ12" s="318">
        <v>270</v>
      </c>
      <c r="AR12" s="319">
        <v>90</v>
      </c>
      <c r="AS12" s="318">
        <v>270</v>
      </c>
      <c r="AT12" s="319">
        <v>270</v>
      </c>
      <c r="AU12" s="318">
        <v>270</v>
      </c>
      <c r="AV12" s="318">
        <v>270</v>
      </c>
      <c r="AW12" s="186">
        <v>90</v>
      </c>
      <c r="AX12" s="186">
        <v>90</v>
      </c>
      <c r="AY12" s="318">
        <v>365</v>
      </c>
      <c r="AZ12" s="378">
        <v>270</v>
      </c>
      <c r="BB12" s="308"/>
    </row>
    <row r="13" spans="1:81" ht="15" customHeight="1" x14ac:dyDescent="0.2">
      <c r="B13" s="316"/>
      <c r="C13" s="313"/>
      <c r="D13" s="314"/>
      <c r="E13" s="313"/>
      <c r="F13" s="313"/>
      <c r="G13" s="313"/>
      <c r="H13" s="313"/>
      <c r="I13" s="313"/>
      <c r="J13" s="313"/>
      <c r="K13" s="313"/>
      <c r="L13" s="809" t="s">
        <v>191</v>
      </c>
      <c r="M13" s="849"/>
      <c r="N13" s="810"/>
      <c r="O13" s="810"/>
      <c r="P13" s="810"/>
      <c r="Q13" s="810"/>
      <c r="R13" s="810"/>
      <c r="S13" s="810"/>
      <c r="T13" s="811"/>
      <c r="U13" s="321"/>
      <c r="V13" s="322">
        <v>1</v>
      </c>
      <c r="W13" s="322">
        <v>2</v>
      </c>
      <c r="X13" s="322">
        <v>2</v>
      </c>
      <c r="Y13" s="322"/>
      <c r="Z13" s="322"/>
      <c r="AA13" s="322">
        <v>1</v>
      </c>
      <c r="AB13" s="322">
        <v>1</v>
      </c>
      <c r="AC13" s="322">
        <v>1</v>
      </c>
      <c r="AD13" s="322">
        <v>1</v>
      </c>
      <c r="AE13" s="322"/>
      <c r="AF13" s="322"/>
      <c r="AG13" s="322"/>
      <c r="AH13" s="322">
        <v>2</v>
      </c>
      <c r="AI13" s="322"/>
      <c r="AJ13" s="322">
        <v>2</v>
      </c>
      <c r="AK13" s="322">
        <v>2</v>
      </c>
      <c r="AL13" s="322"/>
      <c r="AM13" s="322"/>
      <c r="AN13" s="322"/>
      <c r="AO13" s="322"/>
      <c r="AP13" s="322"/>
      <c r="AQ13" s="322"/>
      <c r="AR13" s="325"/>
      <c r="AS13" s="325"/>
      <c r="AT13" s="322"/>
      <c r="AU13" s="325"/>
      <c r="AV13" s="322"/>
      <c r="AW13" s="198">
        <v>2</v>
      </c>
      <c r="AX13" s="200">
        <v>2</v>
      </c>
      <c r="AY13" s="379">
        <v>1</v>
      </c>
      <c r="AZ13" s="326">
        <v>2</v>
      </c>
      <c r="BB13" s="308"/>
    </row>
    <row r="14" spans="1:81" ht="15" customHeight="1" x14ac:dyDescent="0.2">
      <c r="D14" s="314"/>
      <c r="E14" s="313"/>
      <c r="F14" s="313"/>
      <c r="G14" s="313"/>
      <c r="H14" s="313"/>
      <c r="I14" s="313"/>
      <c r="J14" s="313"/>
      <c r="K14" s="313"/>
      <c r="L14" s="803" t="s">
        <v>192</v>
      </c>
      <c r="M14" s="845"/>
      <c r="N14" s="804"/>
      <c r="O14" s="804"/>
      <c r="P14" s="804"/>
      <c r="Q14" s="804"/>
      <c r="R14" s="804"/>
      <c r="S14" s="804"/>
      <c r="T14" s="805"/>
      <c r="U14" s="644"/>
      <c r="V14" s="412">
        <v>1</v>
      </c>
      <c r="W14" s="412">
        <v>2</v>
      </c>
      <c r="X14" s="412">
        <v>2</v>
      </c>
      <c r="Y14" s="412"/>
      <c r="Z14" s="412"/>
      <c r="AA14" s="322"/>
      <c r="AB14" s="322"/>
      <c r="AC14" s="322"/>
      <c r="AD14" s="322"/>
      <c r="AE14" s="412"/>
      <c r="AF14" s="325"/>
      <c r="AG14" s="325"/>
      <c r="AH14" s="538">
        <v>2</v>
      </c>
      <c r="AI14" s="412"/>
      <c r="AJ14" s="412">
        <v>2</v>
      </c>
      <c r="AK14" s="412">
        <v>2</v>
      </c>
      <c r="AL14" s="412"/>
      <c r="AM14" s="412"/>
      <c r="AN14" s="412"/>
      <c r="AO14" s="412"/>
      <c r="AP14" s="322"/>
      <c r="AQ14" s="322"/>
      <c r="AR14" s="322"/>
      <c r="AS14" s="322"/>
      <c r="AT14" s="322"/>
      <c r="AU14" s="322"/>
      <c r="AV14" s="322"/>
      <c r="AW14" s="198">
        <v>2</v>
      </c>
      <c r="AX14" s="200"/>
      <c r="AY14" s="549"/>
      <c r="AZ14" s="645">
        <v>2</v>
      </c>
      <c r="BB14" s="308"/>
    </row>
    <row r="15" spans="1:81" ht="15" customHeight="1" x14ac:dyDescent="0.2">
      <c r="D15" s="610"/>
      <c r="E15" s="316"/>
      <c r="F15" s="316"/>
      <c r="G15" s="316"/>
      <c r="H15" s="316"/>
      <c r="I15" s="316"/>
      <c r="J15" s="316"/>
      <c r="K15" s="316"/>
      <c r="L15" s="803" t="s">
        <v>193</v>
      </c>
      <c r="M15" s="845"/>
      <c r="N15" s="804"/>
      <c r="O15" s="804"/>
      <c r="P15" s="804"/>
      <c r="Q15" s="804"/>
      <c r="R15" s="804"/>
      <c r="S15" s="804"/>
      <c r="T15" s="805"/>
      <c r="U15" s="644"/>
      <c r="V15" s="412">
        <v>1</v>
      </c>
      <c r="W15" s="412">
        <v>2</v>
      </c>
      <c r="X15" s="412">
        <v>2</v>
      </c>
      <c r="Y15" s="412">
        <v>1</v>
      </c>
      <c r="Z15" s="412">
        <v>1</v>
      </c>
      <c r="AA15" s="412"/>
      <c r="AB15" s="412"/>
      <c r="AC15" s="412"/>
      <c r="AD15" s="412"/>
      <c r="AE15" s="412">
        <v>1</v>
      </c>
      <c r="AF15" s="416"/>
      <c r="AG15" s="416"/>
      <c r="AH15" s="412">
        <v>2</v>
      </c>
      <c r="AI15" s="412"/>
      <c r="AJ15" s="412">
        <v>2</v>
      </c>
      <c r="AK15" s="412">
        <v>2</v>
      </c>
      <c r="AL15" s="412">
        <v>1</v>
      </c>
      <c r="AM15" s="412">
        <v>1</v>
      </c>
      <c r="AN15" s="412">
        <v>1</v>
      </c>
      <c r="AO15" s="412">
        <v>1</v>
      </c>
      <c r="AP15" s="416"/>
      <c r="AQ15" s="412"/>
      <c r="AR15" s="416">
        <v>3</v>
      </c>
      <c r="AS15" s="412"/>
      <c r="AT15" s="412">
        <v>2</v>
      </c>
      <c r="AU15" s="412"/>
      <c r="AV15" s="412"/>
      <c r="AW15" s="513">
        <v>2</v>
      </c>
      <c r="AX15" s="516"/>
      <c r="AY15" s="549">
        <v>1</v>
      </c>
      <c r="AZ15" s="645">
        <v>2</v>
      </c>
      <c r="BB15" s="308"/>
      <c r="BC15" s="778" t="s">
        <v>195</v>
      </c>
      <c r="BD15" s="779"/>
      <c r="BE15" s="779"/>
      <c r="BF15" s="779"/>
      <c r="BG15" s="779"/>
      <c r="BH15" s="779"/>
      <c r="BI15" s="779"/>
      <c r="BJ15" s="779"/>
      <c r="BK15" s="779"/>
      <c r="BL15" s="779"/>
      <c r="BM15" s="779"/>
      <c r="BN15" s="780"/>
      <c r="BP15" s="834" t="s">
        <v>196</v>
      </c>
      <c r="BQ15" s="835"/>
      <c r="BR15" s="835"/>
      <c r="BS15" s="835"/>
      <c r="BT15" s="835"/>
      <c r="BU15" s="835"/>
      <c r="BV15" s="835"/>
      <c r="BW15" s="835"/>
      <c r="BX15" s="835"/>
      <c r="BY15" s="835"/>
      <c r="BZ15" s="835"/>
      <c r="CA15" s="835"/>
      <c r="CB15" s="835"/>
      <c r="CC15" s="836"/>
    </row>
    <row r="16" spans="1:81" ht="15" customHeight="1" x14ac:dyDescent="0.2">
      <c r="D16" s="610"/>
      <c r="E16" s="316"/>
      <c r="F16" s="316"/>
      <c r="G16" s="316"/>
      <c r="H16" s="316"/>
      <c r="I16" s="316"/>
      <c r="J16" s="316"/>
      <c r="K16" s="316"/>
      <c r="L16" s="803" t="s">
        <v>194</v>
      </c>
      <c r="M16" s="845"/>
      <c r="N16" s="804"/>
      <c r="O16" s="804"/>
      <c r="P16" s="804"/>
      <c r="Q16" s="804"/>
      <c r="R16" s="804"/>
      <c r="S16" s="804"/>
      <c r="T16" s="805"/>
      <c r="U16" s="644"/>
      <c r="V16" s="412">
        <v>1</v>
      </c>
      <c r="W16" s="412">
        <v>2</v>
      </c>
      <c r="X16" s="412">
        <v>2</v>
      </c>
      <c r="Y16" s="412">
        <v>1</v>
      </c>
      <c r="Z16" s="412">
        <v>1</v>
      </c>
      <c r="AA16" s="538"/>
      <c r="AB16" s="538"/>
      <c r="AC16" s="538"/>
      <c r="AD16" s="538"/>
      <c r="AE16" s="412">
        <v>1</v>
      </c>
      <c r="AF16" s="541"/>
      <c r="AG16" s="541"/>
      <c r="AH16" s="538">
        <v>2</v>
      </c>
      <c r="AI16" s="412"/>
      <c r="AJ16" s="412">
        <v>2</v>
      </c>
      <c r="AK16" s="412">
        <v>2</v>
      </c>
      <c r="AL16" s="412">
        <v>1</v>
      </c>
      <c r="AM16" s="412">
        <v>1</v>
      </c>
      <c r="AN16" s="412">
        <v>1</v>
      </c>
      <c r="AO16" s="412">
        <v>1</v>
      </c>
      <c r="AP16" s="541"/>
      <c r="AQ16" s="541"/>
      <c r="AR16" s="541">
        <v>3</v>
      </c>
      <c r="AS16" s="541"/>
      <c r="AT16" s="538">
        <v>2</v>
      </c>
      <c r="AU16" s="538"/>
      <c r="AV16" s="538"/>
      <c r="AW16" s="514">
        <v>2</v>
      </c>
      <c r="AX16" s="519"/>
      <c r="AY16" s="549"/>
      <c r="AZ16" s="645">
        <v>2</v>
      </c>
      <c r="BB16" s="308"/>
      <c r="BC16" s="778" t="s">
        <v>198</v>
      </c>
      <c r="BD16" s="779"/>
      <c r="BE16" s="779"/>
      <c r="BF16" s="779"/>
      <c r="BG16" s="779"/>
      <c r="BH16" s="779"/>
      <c r="BI16" s="779"/>
      <c r="BJ16" s="780"/>
      <c r="BK16" s="327" t="s">
        <v>199</v>
      </c>
      <c r="BL16" s="327" t="s">
        <v>200</v>
      </c>
      <c r="BM16" s="327" t="s">
        <v>318</v>
      </c>
      <c r="BN16" s="327" t="s">
        <v>202</v>
      </c>
      <c r="BP16" s="834" t="s">
        <v>203</v>
      </c>
      <c r="BQ16" s="835"/>
      <c r="BR16" s="835"/>
      <c r="BS16" s="835"/>
      <c r="BT16" s="835"/>
      <c r="BU16" s="836"/>
      <c r="BV16" s="834" t="s">
        <v>204</v>
      </c>
      <c r="BW16" s="835"/>
      <c r="BX16" s="835"/>
      <c r="BY16" s="835"/>
      <c r="BZ16" s="835"/>
      <c r="CA16" s="835"/>
      <c r="CB16" s="835"/>
      <c r="CC16" s="836"/>
    </row>
    <row r="17" spans="2:81" ht="15" customHeight="1" thickBot="1" x14ac:dyDescent="0.25">
      <c r="D17" s="610"/>
      <c r="E17" s="316"/>
      <c r="F17" s="316"/>
      <c r="G17" s="316"/>
      <c r="H17" s="316"/>
      <c r="I17" s="316"/>
      <c r="J17" s="316"/>
      <c r="K17" s="316"/>
      <c r="L17" s="806" t="s">
        <v>324</v>
      </c>
      <c r="M17" s="855"/>
      <c r="N17" s="807"/>
      <c r="O17" s="807"/>
      <c r="P17" s="807"/>
      <c r="Q17" s="807"/>
      <c r="R17" s="807"/>
      <c r="S17" s="807"/>
      <c r="T17" s="808"/>
      <c r="U17" s="201">
        <v>0</v>
      </c>
      <c r="V17" s="202">
        <v>2</v>
      </c>
      <c r="W17" s="202">
        <v>3</v>
      </c>
      <c r="X17" s="202">
        <v>3</v>
      </c>
      <c r="Y17" s="202">
        <v>3</v>
      </c>
      <c r="Z17" s="202">
        <v>3</v>
      </c>
      <c r="AA17" s="202">
        <v>3</v>
      </c>
      <c r="AB17" s="202">
        <v>3</v>
      </c>
      <c r="AC17" s="202">
        <v>3</v>
      </c>
      <c r="AD17" s="202">
        <v>3</v>
      </c>
      <c r="AE17" s="202">
        <v>3</v>
      </c>
      <c r="AF17" s="202">
        <v>0</v>
      </c>
      <c r="AG17" s="202">
        <v>0</v>
      </c>
      <c r="AH17" s="202">
        <v>2.5</v>
      </c>
      <c r="AI17" s="202">
        <v>0</v>
      </c>
      <c r="AJ17" s="202">
        <v>3</v>
      </c>
      <c r="AK17" s="202">
        <v>3</v>
      </c>
      <c r="AL17" s="202">
        <v>3</v>
      </c>
      <c r="AM17" s="202">
        <v>3.5</v>
      </c>
      <c r="AN17" s="202">
        <v>3</v>
      </c>
      <c r="AO17" s="202">
        <v>3.5</v>
      </c>
      <c r="AP17" s="202">
        <v>0</v>
      </c>
      <c r="AQ17" s="202">
        <v>0</v>
      </c>
      <c r="AR17" s="202">
        <v>3</v>
      </c>
      <c r="AS17" s="202">
        <v>0</v>
      </c>
      <c r="AT17" s="202">
        <v>4</v>
      </c>
      <c r="AU17" s="202">
        <v>0</v>
      </c>
      <c r="AV17" s="202">
        <v>0</v>
      </c>
      <c r="AW17" s="202">
        <v>2</v>
      </c>
      <c r="AX17" s="631">
        <v>3</v>
      </c>
      <c r="AY17" s="631">
        <v>3</v>
      </c>
      <c r="AZ17" s="203">
        <v>4</v>
      </c>
      <c r="BC17" s="840" t="s">
        <v>206</v>
      </c>
      <c r="BD17" s="840"/>
      <c r="BE17" s="840"/>
      <c r="BF17" s="840"/>
      <c r="BG17" s="840"/>
      <c r="BH17" s="840"/>
      <c r="BI17" s="840"/>
      <c r="BJ17" s="840"/>
      <c r="BK17" s="605" t="s">
        <v>207</v>
      </c>
      <c r="BL17" s="605" t="s">
        <v>208</v>
      </c>
      <c r="BM17" s="605" t="s">
        <v>207</v>
      </c>
      <c r="BN17" s="612" t="s">
        <v>209</v>
      </c>
      <c r="BP17" s="754" t="s">
        <v>234</v>
      </c>
      <c r="BQ17" s="754"/>
      <c r="BR17" s="754"/>
      <c r="BS17" s="754"/>
      <c r="BT17" s="754"/>
      <c r="BU17" s="754"/>
      <c r="BV17" s="754" t="s">
        <v>235</v>
      </c>
      <c r="BW17" s="754"/>
      <c r="BX17" s="754"/>
      <c r="BY17" s="754"/>
      <c r="BZ17" s="754"/>
      <c r="CA17" s="754"/>
      <c r="CB17" s="754"/>
      <c r="CC17" s="754"/>
    </row>
    <row r="18" spans="2:81" ht="15" customHeight="1" x14ac:dyDescent="0.2">
      <c r="D18" s="610"/>
      <c r="E18" s="316"/>
      <c r="F18" s="316"/>
      <c r="G18" s="316"/>
      <c r="H18" s="316"/>
      <c r="I18" s="316"/>
      <c r="J18" s="316"/>
      <c r="K18" s="316"/>
      <c r="L18" s="809" t="s">
        <v>205</v>
      </c>
      <c r="M18" s="849"/>
      <c r="N18" s="810"/>
      <c r="O18" s="810"/>
      <c r="P18" s="810"/>
      <c r="Q18" s="810"/>
      <c r="R18" s="810"/>
      <c r="S18" s="810"/>
      <c r="T18" s="811"/>
      <c r="U18" s="380">
        <v>1</v>
      </c>
      <c r="V18" s="381"/>
      <c r="W18" s="330"/>
      <c r="X18" s="330"/>
      <c r="Y18" s="381"/>
      <c r="Z18" s="381"/>
      <c r="AA18" s="330"/>
      <c r="AB18" s="330"/>
      <c r="AC18" s="330"/>
      <c r="AD18" s="330"/>
      <c r="AE18" s="330">
        <v>1</v>
      </c>
      <c r="AF18" s="330">
        <v>1</v>
      </c>
      <c r="AG18" s="330">
        <v>3</v>
      </c>
      <c r="AH18" s="330"/>
      <c r="AI18" s="330"/>
      <c r="AJ18" s="330"/>
      <c r="AK18" s="381"/>
      <c r="AL18" s="381"/>
      <c r="AM18" s="381"/>
      <c r="AN18" s="381"/>
      <c r="AO18" s="381"/>
      <c r="AP18" s="332">
        <v>2</v>
      </c>
      <c r="AQ18" s="332">
        <v>2</v>
      </c>
      <c r="AR18" s="332">
        <v>1</v>
      </c>
      <c r="AS18" s="332">
        <v>1</v>
      </c>
      <c r="AT18" s="330">
        <v>1</v>
      </c>
      <c r="AU18" s="330">
        <v>1</v>
      </c>
      <c r="AV18" s="330">
        <v>1</v>
      </c>
      <c r="AW18" s="193"/>
      <c r="AX18" s="195"/>
      <c r="AY18" s="382"/>
      <c r="AZ18" s="383"/>
      <c r="BB18" s="384"/>
      <c r="BC18" s="840" t="s">
        <v>219</v>
      </c>
      <c r="BD18" s="840"/>
      <c r="BE18" s="840"/>
      <c r="BF18" s="840"/>
      <c r="BG18" s="840"/>
      <c r="BH18" s="840"/>
      <c r="BI18" s="840"/>
      <c r="BJ18" s="840"/>
      <c r="BK18" s="605" t="s">
        <v>207</v>
      </c>
      <c r="BL18" s="605" t="s">
        <v>208</v>
      </c>
      <c r="BM18" s="605" t="s">
        <v>207</v>
      </c>
      <c r="BN18" s="612" t="s">
        <v>207</v>
      </c>
      <c r="BP18" s="754"/>
      <c r="BQ18" s="754"/>
      <c r="BR18" s="754"/>
      <c r="BS18" s="754"/>
      <c r="BT18" s="754"/>
      <c r="BU18" s="754"/>
      <c r="BV18" s="755"/>
      <c r="BW18" s="755"/>
      <c r="BX18" s="755"/>
      <c r="BY18" s="755"/>
      <c r="BZ18" s="755"/>
      <c r="CA18" s="755"/>
      <c r="CB18" s="755"/>
      <c r="CC18" s="755"/>
    </row>
    <row r="19" spans="2:81" ht="15" customHeight="1" x14ac:dyDescent="0.2">
      <c r="D19" s="610"/>
      <c r="E19" s="316"/>
      <c r="F19" s="316"/>
      <c r="G19" s="316"/>
      <c r="H19" s="316"/>
      <c r="I19" s="316"/>
      <c r="J19" s="316"/>
      <c r="K19" s="316"/>
      <c r="L19" s="803" t="s">
        <v>212</v>
      </c>
      <c r="M19" s="845"/>
      <c r="N19" s="804"/>
      <c r="O19" s="804"/>
      <c r="P19" s="804"/>
      <c r="Q19" s="804"/>
      <c r="R19" s="804"/>
      <c r="S19" s="804"/>
      <c r="T19" s="805"/>
      <c r="U19" s="385">
        <v>1</v>
      </c>
      <c r="V19" s="325"/>
      <c r="W19" s="322"/>
      <c r="X19" s="322"/>
      <c r="Y19" s="325"/>
      <c r="Z19" s="325"/>
      <c r="AA19" s="322"/>
      <c r="AB19" s="322"/>
      <c r="AC19" s="322"/>
      <c r="AD19" s="322"/>
      <c r="AE19" s="322">
        <v>1</v>
      </c>
      <c r="AF19" s="322">
        <v>1</v>
      </c>
      <c r="AG19" s="322">
        <v>3</v>
      </c>
      <c r="AH19" s="322"/>
      <c r="AI19" s="322"/>
      <c r="AJ19" s="322"/>
      <c r="AK19" s="325"/>
      <c r="AL19" s="325"/>
      <c r="AM19" s="325"/>
      <c r="AN19" s="325"/>
      <c r="AO19" s="325"/>
      <c r="AP19" s="324">
        <v>2</v>
      </c>
      <c r="AQ19" s="324">
        <v>2</v>
      </c>
      <c r="AR19" s="324">
        <v>1</v>
      </c>
      <c r="AS19" s="324">
        <v>1</v>
      </c>
      <c r="AT19" s="322">
        <v>1</v>
      </c>
      <c r="AU19" s="322">
        <v>1</v>
      </c>
      <c r="AV19" s="322"/>
      <c r="AW19" s="198"/>
      <c r="AX19" s="200"/>
      <c r="AY19" s="386"/>
      <c r="AZ19" s="387"/>
      <c r="BB19" s="384"/>
      <c r="BC19" s="840" t="s">
        <v>223</v>
      </c>
      <c r="BD19" s="840"/>
      <c r="BE19" s="840"/>
      <c r="BF19" s="840"/>
      <c r="BG19" s="840"/>
      <c r="BH19" s="840"/>
      <c r="BI19" s="840"/>
      <c r="BJ19" s="840"/>
      <c r="BK19" s="605" t="s">
        <v>207</v>
      </c>
      <c r="BL19" s="605" t="s">
        <v>208</v>
      </c>
      <c r="BM19" s="605" t="s">
        <v>207</v>
      </c>
      <c r="BN19" s="612" t="s">
        <v>207</v>
      </c>
      <c r="BP19" s="754"/>
      <c r="BQ19" s="754"/>
      <c r="BR19" s="754"/>
      <c r="BS19" s="754"/>
      <c r="BT19" s="754"/>
      <c r="BU19" s="754"/>
      <c r="BV19" s="753" t="s">
        <v>241</v>
      </c>
      <c r="BW19" s="753"/>
      <c r="BX19" s="753"/>
      <c r="BY19" s="753"/>
      <c r="BZ19" s="753"/>
      <c r="CA19" s="753"/>
      <c r="CB19" s="753"/>
      <c r="CC19" s="753"/>
    </row>
    <row r="20" spans="2:81" ht="15" customHeight="1" x14ac:dyDescent="0.2">
      <c r="D20" s="610"/>
      <c r="E20" s="316"/>
      <c r="F20" s="316"/>
      <c r="G20" s="316"/>
      <c r="H20" s="316"/>
      <c r="I20" s="316"/>
      <c r="J20" s="316"/>
      <c r="K20" s="316"/>
      <c r="L20" s="803" t="s">
        <v>218</v>
      </c>
      <c r="M20" s="845"/>
      <c r="N20" s="804"/>
      <c r="O20" s="804"/>
      <c r="P20" s="804"/>
      <c r="Q20" s="804"/>
      <c r="R20" s="804"/>
      <c r="S20" s="804"/>
      <c r="T20" s="805"/>
      <c r="U20" s="644"/>
      <c r="V20" s="412"/>
      <c r="W20" s="412"/>
      <c r="X20" s="412"/>
      <c r="Y20" s="412"/>
      <c r="Z20" s="412"/>
      <c r="AA20" s="412"/>
      <c r="AB20" s="412"/>
      <c r="AC20" s="412"/>
      <c r="AD20" s="412"/>
      <c r="AE20" s="412"/>
      <c r="AF20" s="412"/>
      <c r="AG20" s="412"/>
      <c r="AH20" s="412"/>
      <c r="AI20" s="412"/>
      <c r="AJ20" s="412"/>
      <c r="AK20" s="412"/>
      <c r="AL20" s="412"/>
      <c r="AM20" s="412"/>
      <c r="AN20" s="412"/>
      <c r="AO20" s="412"/>
      <c r="AP20" s="414"/>
      <c r="AQ20" s="414"/>
      <c r="AR20" s="414"/>
      <c r="AS20" s="414"/>
      <c r="AT20" s="412"/>
      <c r="AU20" s="412"/>
      <c r="AV20" s="412"/>
      <c r="AW20" s="513"/>
      <c r="AX20" s="516"/>
      <c r="AY20" s="549"/>
      <c r="AZ20" s="645"/>
      <c r="BC20" s="840" t="s">
        <v>226</v>
      </c>
      <c r="BD20" s="840"/>
      <c r="BE20" s="840"/>
      <c r="BF20" s="840"/>
      <c r="BG20" s="840"/>
      <c r="BH20" s="840"/>
      <c r="BI20" s="840"/>
      <c r="BJ20" s="840"/>
      <c r="BK20" s="605" t="s">
        <v>207</v>
      </c>
      <c r="BL20" s="605" t="s">
        <v>208</v>
      </c>
      <c r="BM20" s="605" t="s">
        <v>207</v>
      </c>
      <c r="BN20" s="612" t="s">
        <v>207</v>
      </c>
      <c r="BP20" s="700" t="s">
        <v>244</v>
      </c>
      <c r="BQ20" s="701"/>
      <c r="BR20" s="701"/>
      <c r="BS20" s="701"/>
      <c r="BT20" s="701"/>
      <c r="BU20" s="702"/>
      <c r="BV20" s="700" t="s">
        <v>245</v>
      </c>
      <c r="BW20" s="701"/>
      <c r="BX20" s="701"/>
      <c r="BY20" s="701"/>
      <c r="BZ20" s="701"/>
      <c r="CA20" s="701"/>
      <c r="CB20" s="701"/>
      <c r="CC20" s="702"/>
    </row>
    <row r="21" spans="2:81" ht="15" customHeight="1" x14ac:dyDescent="0.2">
      <c r="D21" s="610"/>
      <c r="E21" s="316"/>
      <c r="F21" s="316"/>
      <c r="G21" s="316"/>
      <c r="H21" s="316"/>
      <c r="I21" s="316"/>
      <c r="J21" s="316"/>
      <c r="K21" s="316"/>
      <c r="L21" s="803" t="s">
        <v>222</v>
      </c>
      <c r="M21" s="845"/>
      <c r="N21" s="804"/>
      <c r="O21" s="804"/>
      <c r="P21" s="804"/>
      <c r="Q21" s="804"/>
      <c r="R21" s="804"/>
      <c r="S21" s="804"/>
      <c r="T21" s="805"/>
      <c r="U21" s="540"/>
      <c r="V21" s="538"/>
      <c r="W21" s="538"/>
      <c r="X21" s="538"/>
      <c r="Y21" s="538"/>
      <c r="Z21" s="538"/>
      <c r="AA21" s="538"/>
      <c r="AB21" s="538"/>
      <c r="AC21" s="538"/>
      <c r="AD21" s="538"/>
      <c r="AE21" s="538"/>
      <c r="AF21" s="538"/>
      <c r="AG21" s="538"/>
      <c r="AH21" s="538"/>
      <c r="AI21" s="538"/>
      <c r="AJ21" s="538"/>
      <c r="AK21" s="538"/>
      <c r="AL21" s="538"/>
      <c r="AM21" s="538"/>
      <c r="AN21" s="538"/>
      <c r="AO21" s="538"/>
      <c r="AP21" s="543"/>
      <c r="AQ21" s="543"/>
      <c r="AR21" s="543"/>
      <c r="AS21" s="543"/>
      <c r="AT21" s="538"/>
      <c r="AU21" s="538"/>
      <c r="AV21" s="538"/>
      <c r="AW21" s="514"/>
      <c r="AX21" s="519"/>
      <c r="AY21" s="550"/>
      <c r="AZ21" s="413"/>
      <c r="BC21" s="840" t="s">
        <v>230</v>
      </c>
      <c r="BD21" s="840"/>
      <c r="BE21" s="840"/>
      <c r="BF21" s="840"/>
      <c r="BG21" s="840"/>
      <c r="BH21" s="840"/>
      <c r="BI21" s="840"/>
      <c r="BJ21" s="840"/>
      <c r="BK21" s="605" t="s">
        <v>207</v>
      </c>
      <c r="BL21" s="605" t="s">
        <v>208</v>
      </c>
      <c r="BM21" s="605" t="s">
        <v>207</v>
      </c>
      <c r="BN21" s="612" t="s">
        <v>207</v>
      </c>
      <c r="BP21" s="700"/>
      <c r="BQ21" s="701"/>
      <c r="BR21" s="701"/>
      <c r="BS21" s="701"/>
      <c r="BT21" s="701"/>
      <c r="BU21" s="702"/>
      <c r="BV21" s="700" t="s">
        <v>248</v>
      </c>
      <c r="BW21" s="701"/>
      <c r="BX21" s="701"/>
      <c r="BY21" s="701"/>
      <c r="BZ21" s="701"/>
      <c r="CA21" s="701"/>
      <c r="CB21" s="701"/>
      <c r="CC21" s="702"/>
    </row>
    <row r="22" spans="2:81" ht="15" customHeight="1" thickBot="1" x14ac:dyDescent="0.25">
      <c r="D22" s="610"/>
      <c r="E22" s="316"/>
      <c r="F22" s="316"/>
      <c r="G22" s="316"/>
      <c r="H22" s="316"/>
      <c r="I22" s="316"/>
      <c r="J22" s="316"/>
      <c r="K22" s="316"/>
      <c r="L22" s="837" t="s">
        <v>225</v>
      </c>
      <c r="M22" s="850"/>
      <c r="N22" s="838"/>
      <c r="O22" s="838"/>
      <c r="P22" s="838"/>
      <c r="Q22" s="838"/>
      <c r="R22" s="838"/>
      <c r="S22" s="838"/>
      <c r="T22" s="839"/>
      <c r="U22" s="544">
        <v>2</v>
      </c>
      <c r="V22" s="545">
        <v>0</v>
      </c>
      <c r="W22" s="545">
        <v>0</v>
      </c>
      <c r="X22" s="545">
        <v>0</v>
      </c>
      <c r="Y22" s="545">
        <v>0</v>
      </c>
      <c r="Z22" s="545">
        <v>0</v>
      </c>
      <c r="AA22" s="545">
        <v>0</v>
      </c>
      <c r="AB22" s="545">
        <v>0</v>
      </c>
      <c r="AC22" s="545">
        <v>0</v>
      </c>
      <c r="AD22" s="545">
        <v>0</v>
      </c>
      <c r="AE22" s="545">
        <v>2</v>
      </c>
      <c r="AF22" s="545">
        <v>2</v>
      </c>
      <c r="AG22" s="545">
        <v>2</v>
      </c>
      <c r="AH22" s="545">
        <v>0</v>
      </c>
      <c r="AI22" s="545">
        <v>0</v>
      </c>
      <c r="AJ22" s="545">
        <v>0</v>
      </c>
      <c r="AK22" s="545">
        <v>0</v>
      </c>
      <c r="AL22" s="545">
        <v>0</v>
      </c>
      <c r="AM22" s="545">
        <v>0</v>
      </c>
      <c r="AN22" s="545">
        <v>0</v>
      </c>
      <c r="AO22" s="545">
        <v>0</v>
      </c>
      <c r="AP22" s="545">
        <v>2</v>
      </c>
      <c r="AQ22" s="545">
        <v>2</v>
      </c>
      <c r="AR22" s="545">
        <v>4</v>
      </c>
      <c r="AS22" s="545">
        <v>3</v>
      </c>
      <c r="AT22" s="545">
        <v>3</v>
      </c>
      <c r="AU22" s="545">
        <v>3</v>
      </c>
      <c r="AV22" s="545">
        <v>3</v>
      </c>
      <c r="AW22" s="202">
        <v>0</v>
      </c>
      <c r="AX22" s="551">
        <v>0</v>
      </c>
      <c r="AY22" s="552">
        <v>0</v>
      </c>
      <c r="AZ22" s="547">
        <v>0</v>
      </c>
      <c r="BC22" s="840" t="s">
        <v>233</v>
      </c>
      <c r="BD22" s="840"/>
      <c r="BE22" s="840"/>
      <c r="BF22" s="840"/>
      <c r="BG22" s="840"/>
      <c r="BH22" s="840"/>
      <c r="BI22" s="840"/>
      <c r="BJ22" s="840"/>
      <c r="BK22" s="605" t="s">
        <v>207</v>
      </c>
      <c r="BL22" s="605" t="s">
        <v>208</v>
      </c>
      <c r="BM22" s="605" t="s">
        <v>207</v>
      </c>
      <c r="BN22" s="612" t="s">
        <v>209</v>
      </c>
      <c r="BP22" s="700"/>
      <c r="BQ22" s="701"/>
      <c r="BR22" s="701"/>
      <c r="BS22" s="701"/>
      <c r="BT22" s="701"/>
      <c r="BU22" s="702"/>
      <c r="BV22" s="700" t="s">
        <v>251</v>
      </c>
      <c r="BW22" s="701"/>
      <c r="BX22" s="701"/>
      <c r="BY22" s="701"/>
      <c r="BZ22" s="701"/>
      <c r="CA22" s="701"/>
      <c r="CB22" s="701"/>
      <c r="CC22" s="702"/>
    </row>
    <row r="23" spans="2:81" ht="15" customHeight="1" x14ac:dyDescent="0.2">
      <c r="D23" s="609"/>
      <c r="L23" s="823" t="s">
        <v>229</v>
      </c>
      <c r="M23" s="854"/>
      <c r="N23" s="824"/>
      <c r="O23" s="824"/>
      <c r="P23" s="824"/>
      <c r="Q23" s="824"/>
      <c r="R23" s="824"/>
      <c r="S23" s="824"/>
      <c r="T23" s="825"/>
      <c r="U23" s="337">
        <f>U17*(MAX(U13:U16)*30/U12)</f>
        <v>0</v>
      </c>
      <c r="V23" s="338">
        <f t="shared" ref="V23:AZ23" si="0">V17*(MAX(V13:V16)*30/V12)</f>
        <v>0.15151515151515152</v>
      </c>
      <c r="W23" s="338">
        <f t="shared" si="0"/>
        <v>0.49315068493150682</v>
      </c>
      <c r="X23" s="338">
        <f t="shared" si="0"/>
        <v>0.49315068493150682</v>
      </c>
      <c r="Y23" s="338">
        <f t="shared" si="0"/>
        <v>0.22727272727272729</v>
      </c>
      <c r="Z23" s="338">
        <f t="shared" si="0"/>
        <v>0.22727272727272729</v>
      </c>
      <c r="AA23" s="338">
        <f t="shared" si="0"/>
        <v>0.5</v>
      </c>
      <c r="AB23" s="338">
        <f t="shared" si="0"/>
        <v>1</v>
      </c>
      <c r="AC23" s="338">
        <f t="shared" si="0"/>
        <v>0.24657534246575341</v>
      </c>
      <c r="AD23" s="338">
        <f t="shared" si="0"/>
        <v>1</v>
      </c>
      <c r="AE23" s="338">
        <f t="shared" si="0"/>
        <v>0.24657534246575341</v>
      </c>
      <c r="AF23" s="338">
        <f t="shared" si="0"/>
        <v>0</v>
      </c>
      <c r="AG23" s="338">
        <f t="shared" si="0"/>
        <v>0</v>
      </c>
      <c r="AH23" s="338">
        <f t="shared" si="0"/>
        <v>1.6666666666666665</v>
      </c>
      <c r="AI23" s="338">
        <f t="shared" si="0"/>
        <v>0</v>
      </c>
      <c r="AJ23" s="338">
        <f t="shared" si="0"/>
        <v>0.49315068493150682</v>
      </c>
      <c r="AK23" s="338">
        <f t="shared" si="0"/>
        <v>2</v>
      </c>
      <c r="AL23" s="338">
        <f t="shared" si="0"/>
        <v>0.24657534246575341</v>
      </c>
      <c r="AM23" s="338">
        <f t="shared" si="0"/>
        <v>1.1666666666666665</v>
      </c>
      <c r="AN23" s="338">
        <f t="shared" si="0"/>
        <v>0.24657534246575341</v>
      </c>
      <c r="AO23" s="338">
        <f t="shared" si="0"/>
        <v>1.1666666666666665</v>
      </c>
      <c r="AP23" s="338">
        <f t="shared" si="0"/>
        <v>0</v>
      </c>
      <c r="AQ23" s="338">
        <f t="shared" si="0"/>
        <v>0</v>
      </c>
      <c r="AR23" s="338">
        <f t="shared" si="0"/>
        <v>3</v>
      </c>
      <c r="AS23" s="338">
        <f t="shared" si="0"/>
        <v>0</v>
      </c>
      <c r="AT23" s="338">
        <f t="shared" si="0"/>
        <v>0.88888888888888884</v>
      </c>
      <c r="AU23" s="338">
        <f t="shared" si="0"/>
        <v>0</v>
      </c>
      <c r="AV23" s="338">
        <f t="shared" si="0"/>
        <v>0</v>
      </c>
      <c r="AW23" s="338">
        <f t="shared" si="0"/>
        <v>1.3333333333333333</v>
      </c>
      <c r="AX23" s="338">
        <f t="shared" si="0"/>
        <v>2</v>
      </c>
      <c r="AY23" s="338">
        <f t="shared" si="0"/>
        <v>0.24657534246575341</v>
      </c>
      <c r="AZ23" s="339">
        <f t="shared" si="0"/>
        <v>0.88888888888888884</v>
      </c>
      <c r="BA23" s="340">
        <f>SUM(U23:AZ23)</f>
        <v>19.929500484295005</v>
      </c>
      <c r="BC23" s="840" t="s">
        <v>237</v>
      </c>
      <c r="BD23" s="840"/>
      <c r="BE23" s="840"/>
      <c r="BF23" s="840"/>
      <c r="BG23" s="840"/>
      <c r="BH23" s="840"/>
      <c r="BI23" s="840"/>
      <c r="BJ23" s="840"/>
      <c r="BK23" s="605" t="s">
        <v>207</v>
      </c>
      <c r="BL23" s="605" t="s">
        <v>208</v>
      </c>
      <c r="BM23" s="605" t="s">
        <v>207</v>
      </c>
      <c r="BN23" s="612" t="s">
        <v>207</v>
      </c>
      <c r="BP23" s="700"/>
      <c r="BQ23" s="701"/>
      <c r="BR23" s="701"/>
      <c r="BS23" s="701"/>
      <c r="BT23" s="701"/>
      <c r="BU23" s="702"/>
      <c r="BV23" s="691" t="s">
        <v>254</v>
      </c>
      <c r="BW23" s="692"/>
      <c r="BX23" s="692"/>
      <c r="BY23" s="692"/>
      <c r="BZ23" s="692"/>
      <c r="CA23" s="692"/>
      <c r="CB23" s="692"/>
      <c r="CC23" s="693"/>
    </row>
    <row r="24" spans="2:81" ht="15" customHeight="1" thickBot="1" x14ac:dyDescent="0.25">
      <c r="B24" s="336"/>
      <c r="C24" s="336"/>
      <c r="D24" s="341"/>
      <c r="E24" s="336"/>
      <c r="F24" s="336"/>
      <c r="G24" s="336"/>
      <c r="H24" s="336"/>
      <c r="I24" s="336"/>
      <c r="J24" s="336"/>
      <c r="K24" s="336"/>
      <c r="L24" s="806" t="s">
        <v>232</v>
      </c>
      <c r="M24" s="855"/>
      <c r="N24" s="807"/>
      <c r="O24" s="807"/>
      <c r="P24" s="807"/>
      <c r="Q24" s="807"/>
      <c r="R24" s="807"/>
      <c r="S24" s="807"/>
      <c r="T24" s="808"/>
      <c r="U24" s="342">
        <f>U22*(MAX(U18:U21)*30/U12)</f>
        <v>0.15151515151515152</v>
      </c>
      <c r="V24" s="334">
        <f t="shared" ref="V24:AZ24" si="1">V22*(MAX(V18:V21)*30/V12)</f>
        <v>0</v>
      </c>
      <c r="W24" s="334">
        <f t="shared" si="1"/>
        <v>0</v>
      </c>
      <c r="X24" s="334">
        <f t="shared" si="1"/>
        <v>0</v>
      </c>
      <c r="Y24" s="334">
        <f t="shared" si="1"/>
        <v>0</v>
      </c>
      <c r="Z24" s="334">
        <f t="shared" si="1"/>
        <v>0</v>
      </c>
      <c r="AA24" s="334">
        <f t="shared" si="1"/>
        <v>0</v>
      </c>
      <c r="AB24" s="334">
        <f t="shared" si="1"/>
        <v>0</v>
      </c>
      <c r="AC24" s="334">
        <f t="shared" si="1"/>
        <v>0</v>
      </c>
      <c r="AD24" s="334">
        <f t="shared" si="1"/>
        <v>0</v>
      </c>
      <c r="AE24" s="334">
        <f t="shared" si="1"/>
        <v>0.16438356164383561</v>
      </c>
      <c r="AF24" s="334">
        <f t="shared" si="1"/>
        <v>0.15151515151515152</v>
      </c>
      <c r="AG24" s="334">
        <f t="shared" si="1"/>
        <v>1</v>
      </c>
      <c r="AH24" s="334">
        <f t="shared" si="1"/>
        <v>0</v>
      </c>
      <c r="AI24" s="334">
        <f t="shared" si="1"/>
        <v>0</v>
      </c>
      <c r="AJ24" s="334">
        <f t="shared" si="1"/>
        <v>0</v>
      </c>
      <c r="AK24" s="334">
        <f t="shared" si="1"/>
        <v>0</v>
      </c>
      <c r="AL24" s="334">
        <f t="shared" si="1"/>
        <v>0</v>
      </c>
      <c r="AM24" s="334">
        <f t="shared" si="1"/>
        <v>0</v>
      </c>
      <c r="AN24" s="334">
        <f t="shared" si="1"/>
        <v>0</v>
      </c>
      <c r="AO24" s="334">
        <f t="shared" si="1"/>
        <v>0</v>
      </c>
      <c r="AP24" s="334">
        <f t="shared" si="1"/>
        <v>1.3333333333333333</v>
      </c>
      <c r="AQ24" s="334">
        <f t="shared" si="1"/>
        <v>0.44444444444444442</v>
      </c>
      <c r="AR24" s="334">
        <f t="shared" si="1"/>
        <v>1.3333333333333333</v>
      </c>
      <c r="AS24" s="334">
        <f t="shared" si="1"/>
        <v>0.33333333333333331</v>
      </c>
      <c r="AT24" s="334">
        <f t="shared" si="1"/>
        <v>0.33333333333333331</v>
      </c>
      <c r="AU24" s="334">
        <f t="shared" si="1"/>
        <v>0.33333333333333331</v>
      </c>
      <c r="AV24" s="334">
        <f t="shared" si="1"/>
        <v>0.33333333333333331</v>
      </c>
      <c r="AW24" s="334">
        <f t="shared" si="1"/>
        <v>0</v>
      </c>
      <c r="AX24" s="334">
        <f t="shared" si="1"/>
        <v>0</v>
      </c>
      <c r="AY24" s="334">
        <f t="shared" si="1"/>
        <v>0</v>
      </c>
      <c r="AZ24" s="646">
        <f t="shared" si="1"/>
        <v>0</v>
      </c>
      <c r="BA24" s="343">
        <f>SUM(U24:AZ24)</f>
        <v>5.9118583091185819</v>
      </c>
      <c r="BC24" s="840" t="s">
        <v>239</v>
      </c>
      <c r="BD24" s="840"/>
      <c r="BE24" s="840"/>
      <c r="BF24" s="840"/>
      <c r="BG24" s="840"/>
      <c r="BH24" s="840"/>
      <c r="BI24" s="840"/>
      <c r="BJ24" s="840"/>
      <c r="BK24" s="605" t="s">
        <v>207</v>
      </c>
      <c r="BL24" s="605" t="s">
        <v>208</v>
      </c>
      <c r="BM24" s="605" t="s">
        <v>207</v>
      </c>
      <c r="BN24" s="612" t="s">
        <v>240</v>
      </c>
      <c r="BP24" s="700"/>
      <c r="BQ24" s="701"/>
      <c r="BR24" s="701"/>
      <c r="BS24" s="701"/>
      <c r="BT24" s="701"/>
      <c r="BU24" s="702"/>
      <c r="BV24" s="691" t="s">
        <v>256</v>
      </c>
      <c r="BW24" s="692"/>
      <c r="BX24" s="692"/>
      <c r="BY24" s="692"/>
      <c r="BZ24" s="692"/>
      <c r="CA24" s="692"/>
      <c r="CB24" s="692"/>
      <c r="CC24" s="693"/>
    </row>
    <row r="25" spans="2:81" ht="15" customHeight="1" thickBot="1" x14ac:dyDescent="0.25">
      <c r="B25" s="336"/>
      <c r="C25" s="336"/>
      <c r="D25" s="341"/>
      <c r="E25" s="336"/>
      <c r="F25" s="336"/>
      <c r="G25" s="336"/>
      <c r="H25" s="336"/>
      <c r="I25" s="336"/>
      <c r="J25" s="336"/>
      <c r="K25" s="336"/>
      <c r="U25" s="295"/>
      <c r="V25" s="295"/>
      <c r="W25" s="295"/>
      <c r="X25" s="295"/>
      <c r="Y25" s="295"/>
      <c r="Z25" s="295"/>
      <c r="AA25" s="295"/>
      <c r="AB25" s="295"/>
      <c r="AC25" s="295"/>
      <c r="AD25" s="295"/>
      <c r="AE25" s="295"/>
      <c r="AF25" s="295"/>
      <c r="AG25" s="295"/>
      <c r="AH25" s="295"/>
      <c r="AI25" s="295"/>
      <c r="AJ25" s="295"/>
      <c r="AP25" s="295"/>
      <c r="AQ25" s="295"/>
      <c r="AR25" s="295"/>
      <c r="AS25" s="295"/>
      <c r="AT25" s="295"/>
      <c r="AU25" s="295"/>
      <c r="AV25" s="295"/>
      <c r="AW25" s="798" t="s">
        <v>236</v>
      </c>
      <c r="AX25" s="798"/>
      <c r="AY25" s="798"/>
      <c r="AZ25" s="798"/>
      <c r="BA25" s="388">
        <f>BA23+BA24</f>
        <v>25.841358793413587</v>
      </c>
      <c r="BC25" s="612" t="s">
        <v>246</v>
      </c>
      <c r="BD25" s="840" t="s">
        <v>247</v>
      </c>
      <c r="BE25" s="840"/>
      <c r="BF25" s="840"/>
      <c r="BG25" s="840"/>
      <c r="BH25" s="840"/>
      <c r="BI25" s="840"/>
      <c r="BJ25" s="840"/>
      <c r="BK25" s="840"/>
      <c r="BL25" s="840"/>
      <c r="BM25" s="840"/>
      <c r="BN25" s="840"/>
      <c r="BP25" s="703"/>
      <c r="BQ25" s="704"/>
      <c r="BR25" s="704"/>
      <c r="BS25" s="704"/>
      <c r="BT25" s="704"/>
      <c r="BU25" s="705"/>
      <c r="BV25" s="688" t="s">
        <v>258</v>
      </c>
      <c r="BW25" s="689"/>
      <c r="BX25" s="689"/>
      <c r="BY25" s="689"/>
      <c r="BZ25" s="689"/>
      <c r="CA25" s="689"/>
      <c r="CB25" s="689"/>
      <c r="CC25" s="690"/>
    </row>
    <row r="26" spans="2:81" ht="14.1" customHeight="1" thickBot="1" x14ac:dyDescent="0.25">
      <c r="B26" s="336"/>
      <c r="C26" s="336"/>
      <c r="D26" s="341"/>
      <c r="E26" s="336"/>
      <c r="F26" s="336"/>
      <c r="G26" s="336"/>
      <c r="H26" s="336"/>
      <c r="I26" s="336"/>
      <c r="J26" s="336"/>
      <c r="K26" s="336"/>
      <c r="U26" s="295"/>
      <c r="V26" s="295"/>
      <c r="W26" s="295"/>
      <c r="X26" s="295"/>
      <c r="Y26" s="295"/>
      <c r="Z26" s="295"/>
      <c r="AA26" s="295"/>
      <c r="AB26" s="295"/>
      <c r="AC26" s="295"/>
      <c r="AD26" s="295"/>
      <c r="AE26" s="295"/>
      <c r="AF26" s="295"/>
      <c r="AG26" s="295"/>
      <c r="AH26" s="295"/>
      <c r="AI26" s="295"/>
      <c r="AJ26" s="295"/>
      <c r="AP26" s="295"/>
      <c r="AQ26" s="295"/>
      <c r="AR26" s="295"/>
      <c r="AS26" s="295"/>
      <c r="AT26" s="295"/>
      <c r="AU26" s="295"/>
      <c r="AV26" s="295"/>
      <c r="AW26" s="295"/>
      <c r="AX26" s="843" t="s">
        <v>238</v>
      </c>
      <c r="AY26" s="843"/>
      <c r="AZ26" s="844"/>
      <c r="BA26" s="279">
        <f>BA24/BA23</f>
        <v>0.29663855919405951</v>
      </c>
      <c r="BC26" s="612" t="s">
        <v>249</v>
      </c>
      <c r="BD26" s="799" t="s">
        <v>250</v>
      </c>
      <c r="BE26" s="800"/>
      <c r="BF26" s="800"/>
      <c r="BG26" s="800"/>
      <c r="BH26" s="800"/>
      <c r="BI26" s="800"/>
      <c r="BJ26" s="800"/>
      <c r="BK26" s="800"/>
      <c r="BL26" s="800"/>
      <c r="BM26" s="800"/>
      <c r="BN26" s="801"/>
      <c r="BP26" s="757" t="s">
        <v>260</v>
      </c>
      <c r="BQ26" s="758"/>
      <c r="BR26" s="758"/>
      <c r="BS26" s="758"/>
      <c r="BT26" s="758"/>
      <c r="BU26" s="759"/>
      <c r="BV26" s="757" t="s">
        <v>261</v>
      </c>
      <c r="BW26" s="758"/>
      <c r="BX26" s="758"/>
      <c r="BY26" s="758"/>
      <c r="BZ26" s="758"/>
      <c r="CA26" s="758"/>
      <c r="CB26" s="758"/>
      <c r="CC26" s="759"/>
    </row>
    <row r="27" spans="2:81" ht="14.1" customHeight="1" x14ac:dyDescent="0.2">
      <c r="B27" s="336"/>
      <c r="C27" s="336"/>
      <c r="D27" s="341"/>
      <c r="E27" s="336"/>
      <c r="F27" s="336"/>
      <c r="G27" s="336"/>
      <c r="H27" s="336"/>
      <c r="I27" s="336"/>
      <c r="J27" s="336"/>
      <c r="K27" s="336"/>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8"/>
      <c r="BC27" s="778" t="s">
        <v>255</v>
      </c>
      <c r="BD27" s="779"/>
      <c r="BE27" s="779"/>
      <c r="BF27" s="779"/>
      <c r="BG27" s="779"/>
      <c r="BH27" s="779"/>
      <c r="BI27" s="779"/>
      <c r="BJ27" s="779"/>
      <c r="BK27" s="779"/>
      <c r="BL27" s="779"/>
      <c r="BM27" s="779"/>
      <c r="BN27" s="780"/>
      <c r="BP27" s="760"/>
      <c r="BQ27" s="761"/>
      <c r="BR27" s="761"/>
      <c r="BS27" s="761"/>
      <c r="BT27" s="761"/>
      <c r="BU27" s="762"/>
      <c r="BV27" s="760" t="s">
        <v>262</v>
      </c>
      <c r="BW27" s="761"/>
      <c r="BX27" s="761"/>
      <c r="BY27" s="761"/>
      <c r="BZ27" s="761"/>
      <c r="CA27" s="761"/>
      <c r="CB27" s="761"/>
      <c r="CC27" s="762"/>
    </row>
    <row r="28" spans="2:81" ht="14.1" customHeight="1" x14ac:dyDescent="0.2">
      <c r="B28" s="336"/>
      <c r="C28" s="336"/>
      <c r="D28" s="341"/>
      <c r="E28" s="336"/>
      <c r="F28" s="336"/>
      <c r="G28" s="336"/>
      <c r="H28" s="336"/>
      <c r="I28" s="336"/>
      <c r="J28" s="336"/>
      <c r="K28" s="336"/>
      <c r="BC28" s="851" t="s">
        <v>257</v>
      </c>
      <c r="BD28" s="852"/>
      <c r="BE28" s="852"/>
      <c r="BF28" s="852"/>
      <c r="BG28" s="852"/>
      <c r="BH28" s="852"/>
      <c r="BI28" s="852"/>
      <c r="BJ28" s="852"/>
      <c r="BK28" s="852"/>
      <c r="BL28" s="852"/>
      <c r="BM28" s="852"/>
      <c r="BN28" s="853"/>
      <c r="BP28" s="760"/>
      <c r="BQ28" s="761"/>
      <c r="BR28" s="761"/>
      <c r="BS28" s="761"/>
      <c r="BT28" s="761"/>
      <c r="BU28" s="762"/>
      <c r="BV28" s="760" t="s">
        <v>263</v>
      </c>
      <c r="BW28" s="761"/>
      <c r="BX28" s="761"/>
      <c r="BY28" s="761"/>
      <c r="BZ28" s="761"/>
      <c r="CA28" s="761"/>
      <c r="CB28" s="761"/>
      <c r="CC28" s="762"/>
    </row>
    <row r="29" spans="2:81" ht="14.1" customHeight="1" x14ac:dyDescent="0.2">
      <c r="B29" s="336"/>
      <c r="C29" s="336"/>
      <c r="D29" s="341"/>
      <c r="E29" s="336"/>
      <c r="F29" s="336"/>
      <c r="G29" s="336"/>
      <c r="H29" s="336"/>
      <c r="I29" s="336"/>
      <c r="J29" s="336"/>
      <c r="K29" s="336"/>
      <c r="BP29" s="763"/>
      <c r="BQ29" s="764"/>
      <c r="BR29" s="764"/>
      <c r="BS29" s="764"/>
      <c r="BT29" s="764"/>
      <c r="BU29" s="765"/>
      <c r="BV29" s="763" t="s">
        <v>264</v>
      </c>
      <c r="BW29" s="764"/>
      <c r="BX29" s="764"/>
      <c r="BY29" s="764"/>
      <c r="BZ29" s="764"/>
      <c r="CA29" s="764"/>
      <c r="CB29" s="764"/>
      <c r="CC29" s="765"/>
    </row>
    <row r="30" spans="2:81" ht="14.1" customHeight="1" x14ac:dyDescent="0.2">
      <c r="B30" s="336"/>
      <c r="C30" s="336"/>
      <c r="D30" s="341"/>
      <c r="E30" s="336"/>
      <c r="F30" s="336"/>
      <c r="G30" s="336"/>
      <c r="H30" s="336"/>
      <c r="I30" s="336"/>
      <c r="J30" s="336"/>
      <c r="K30" s="336"/>
    </row>
    <row r="31" spans="2:81" ht="14.1" customHeight="1" x14ac:dyDescent="0.2">
      <c r="B31" s="336"/>
      <c r="C31" s="336"/>
      <c r="D31" s="341"/>
      <c r="E31" s="336"/>
      <c r="F31" s="336"/>
      <c r="G31" s="336"/>
      <c r="H31" s="336"/>
      <c r="I31" s="336"/>
      <c r="J31" s="336"/>
      <c r="K31" s="336"/>
    </row>
    <row r="32" spans="2:81" ht="14.1" customHeight="1" x14ac:dyDescent="0.2">
      <c r="B32" s="336"/>
      <c r="C32" s="336"/>
      <c r="D32" s="341"/>
      <c r="E32" s="336"/>
      <c r="F32" s="336"/>
      <c r="G32" s="336"/>
      <c r="H32" s="336"/>
      <c r="I32" s="336"/>
      <c r="J32" s="336"/>
      <c r="K32" s="336"/>
    </row>
    <row r="33" spans="2:13" ht="14.1" customHeight="1" x14ac:dyDescent="0.2">
      <c r="B33" s="336"/>
      <c r="C33" s="336"/>
      <c r="D33" s="341"/>
      <c r="E33" s="336"/>
      <c r="F33" s="336"/>
      <c r="G33" s="336"/>
      <c r="H33" s="336"/>
      <c r="I33" s="336"/>
      <c r="J33" s="336"/>
      <c r="K33" s="336"/>
    </row>
    <row r="34" spans="2:13" ht="14.1" customHeight="1" x14ac:dyDescent="0.2">
      <c r="B34" s="336"/>
      <c r="C34" s="336"/>
      <c r="D34" s="341"/>
      <c r="E34" s="336"/>
      <c r="F34" s="336"/>
      <c r="G34" s="336"/>
      <c r="H34" s="336"/>
      <c r="I34" s="336"/>
      <c r="J34" s="336"/>
      <c r="K34" s="336"/>
    </row>
    <row r="35" spans="2:13" ht="14.1" customHeight="1" x14ac:dyDescent="0.2">
      <c r="B35" s="336"/>
      <c r="C35" s="336"/>
      <c r="D35" s="341"/>
      <c r="E35" s="336"/>
      <c r="F35" s="336"/>
      <c r="G35" s="336"/>
      <c r="H35" s="336"/>
      <c r="I35" s="336"/>
      <c r="J35" s="336"/>
      <c r="K35" s="336"/>
    </row>
    <row r="36" spans="2:13" ht="14.1" customHeight="1" x14ac:dyDescent="0.2">
      <c r="B36" s="336"/>
      <c r="C36" s="336"/>
      <c r="D36" s="341"/>
      <c r="E36" s="336"/>
      <c r="F36" s="336"/>
      <c r="G36" s="336"/>
      <c r="H36" s="336"/>
      <c r="I36" s="336"/>
      <c r="J36" s="336"/>
      <c r="K36" s="336"/>
    </row>
    <row r="37" spans="2:13" ht="14.1" customHeight="1" x14ac:dyDescent="0.2">
      <c r="B37" s="336"/>
      <c r="C37" s="336"/>
      <c r="D37" s="341"/>
      <c r="E37" s="336"/>
      <c r="F37" s="336"/>
      <c r="G37" s="336"/>
      <c r="H37" s="336"/>
      <c r="I37" s="336"/>
      <c r="J37" s="336"/>
      <c r="K37" s="336"/>
    </row>
    <row r="38" spans="2:13" ht="14.1" customHeight="1" x14ac:dyDescent="0.2">
      <c r="B38" s="336"/>
      <c r="C38" s="336"/>
      <c r="D38" s="341"/>
      <c r="E38" s="336"/>
      <c r="F38" s="336"/>
      <c r="G38" s="336"/>
      <c r="H38" s="336"/>
      <c r="I38" s="336"/>
      <c r="J38" s="336"/>
      <c r="K38" s="336"/>
    </row>
    <row r="39" spans="2:13" ht="14.1" customHeight="1" x14ac:dyDescent="0.2">
      <c r="B39" s="336"/>
      <c r="C39" s="336"/>
      <c r="D39" s="341"/>
      <c r="E39" s="336"/>
      <c r="F39" s="336"/>
      <c r="G39" s="336"/>
      <c r="H39" s="336"/>
      <c r="I39" s="336"/>
      <c r="J39" s="336"/>
      <c r="K39" s="336"/>
    </row>
    <row r="40" spans="2:13" ht="14.1" customHeight="1" x14ac:dyDescent="0.2">
      <c r="B40" s="336"/>
      <c r="C40" s="336"/>
      <c r="D40" s="341"/>
      <c r="E40" s="336"/>
      <c r="F40" s="336"/>
      <c r="G40" s="336"/>
      <c r="H40" s="336"/>
      <c r="I40" s="336"/>
      <c r="J40" s="336"/>
      <c r="K40" s="336"/>
    </row>
    <row r="41" spans="2:13" ht="14.1" customHeight="1" x14ac:dyDescent="0.2">
      <c r="B41" s="315"/>
      <c r="C41" s="315"/>
      <c r="D41" s="354"/>
      <c r="E41" s="315"/>
      <c r="F41" s="315"/>
      <c r="G41" s="315"/>
      <c r="H41" s="315"/>
      <c r="I41" s="315"/>
      <c r="J41" s="315"/>
      <c r="K41" s="315"/>
    </row>
    <row r="42" spans="2:13" ht="14.1" customHeight="1" x14ac:dyDescent="0.2">
      <c r="B42" s="336"/>
      <c r="C42" s="336"/>
      <c r="D42" s="341"/>
      <c r="E42" s="336"/>
      <c r="F42" s="336"/>
      <c r="G42" s="336"/>
      <c r="H42" s="336"/>
      <c r="I42" s="336"/>
      <c r="J42" s="336"/>
      <c r="K42" s="336"/>
      <c r="L42" s="351"/>
      <c r="M42" s="351"/>
    </row>
    <row r="43" spans="2:13" ht="14.1" customHeight="1" x14ac:dyDescent="0.2">
      <c r="B43" s="336"/>
      <c r="C43" s="336"/>
      <c r="D43" s="341"/>
      <c r="E43" s="336"/>
      <c r="F43" s="336"/>
      <c r="G43" s="336"/>
      <c r="H43" s="336"/>
      <c r="I43" s="336"/>
      <c r="J43" s="336"/>
      <c r="K43" s="336"/>
    </row>
    <row r="44" spans="2:13" ht="14.1" customHeight="1" x14ac:dyDescent="0.2">
      <c r="B44" s="336"/>
      <c r="C44" s="336"/>
      <c r="D44" s="341"/>
      <c r="E44" s="336"/>
      <c r="F44" s="336"/>
      <c r="G44" s="336"/>
      <c r="H44" s="336"/>
      <c r="I44" s="336"/>
      <c r="J44" s="336"/>
      <c r="K44" s="336"/>
    </row>
    <row r="45" spans="2:13" ht="14.1" customHeight="1" x14ac:dyDescent="0.2">
      <c r="B45" s="336"/>
      <c r="C45" s="336"/>
      <c r="D45" s="341"/>
      <c r="E45" s="336"/>
      <c r="F45" s="336"/>
      <c r="G45" s="336"/>
      <c r="H45" s="336"/>
      <c r="I45" s="336"/>
      <c r="J45" s="336"/>
      <c r="K45" s="336"/>
    </row>
    <row r="46" spans="2:13" ht="14.1" customHeight="1" x14ac:dyDescent="0.2">
      <c r="B46" s="336"/>
      <c r="C46" s="336"/>
      <c r="D46" s="341"/>
      <c r="E46" s="336"/>
      <c r="F46" s="336"/>
      <c r="G46" s="336"/>
      <c r="H46" s="336"/>
      <c r="I46" s="336"/>
      <c r="J46" s="336"/>
      <c r="K46" s="336"/>
    </row>
    <row r="47" spans="2:13" ht="14.1" customHeight="1" x14ac:dyDescent="0.2">
      <c r="B47" s="336"/>
      <c r="C47" s="336"/>
      <c r="D47" s="341"/>
      <c r="E47" s="336"/>
      <c r="F47" s="336"/>
      <c r="G47" s="336"/>
      <c r="H47" s="336"/>
      <c r="I47" s="336"/>
      <c r="J47" s="336"/>
      <c r="K47" s="336"/>
    </row>
    <row r="48" spans="2:13" ht="14.1" customHeight="1" x14ac:dyDescent="0.2">
      <c r="D48" s="609"/>
    </row>
    <row r="49" spans="2:81" ht="14.1" customHeight="1" x14ac:dyDescent="0.2">
      <c r="D49" s="609"/>
    </row>
    <row r="50" spans="2:81" ht="14.1" customHeight="1" x14ac:dyDescent="0.2">
      <c r="D50" s="609"/>
    </row>
    <row r="51" spans="2:81" ht="14.1" customHeight="1" x14ac:dyDescent="0.2">
      <c r="D51" s="609"/>
    </row>
    <row r="52" spans="2:81" ht="14.1" customHeight="1" x14ac:dyDescent="0.2">
      <c r="D52" s="609"/>
    </row>
    <row r="53" spans="2:81" ht="14.1" customHeight="1" x14ac:dyDescent="0.2">
      <c r="D53" s="609"/>
    </row>
    <row r="54" spans="2:81" ht="14.1" customHeight="1" x14ac:dyDescent="0.2">
      <c r="D54" s="609"/>
    </row>
    <row r="55" spans="2:81" ht="14.1" customHeight="1" x14ac:dyDescent="0.2">
      <c r="D55" s="609"/>
    </row>
    <row r="56" spans="2:81" ht="14.1" customHeight="1" x14ac:dyDescent="0.2">
      <c r="D56" s="609"/>
    </row>
    <row r="57" spans="2:81" ht="14.1" customHeight="1" x14ac:dyDescent="0.2">
      <c r="D57" s="609"/>
      <c r="BP57" s="351"/>
      <c r="BQ57" s="351"/>
      <c r="BR57" s="351"/>
      <c r="BS57" s="351"/>
      <c r="BT57" s="351"/>
      <c r="BU57" s="351"/>
      <c r="BV57" s="351"/>
      <c r="BW57" s="351"/>
      <c r="BX57" s="351"/>
      <c r="BY57" s="351"/>
      <c r="BZ57" s="351"/>
      <c r="CA57" s="351"/>
      <c r="CB57" s="351"/>
      <c r="CC57" s="351"/>
    </row>
    <row r="58" spans="2:81" ht="14.1" customHeight="1" x14ac:dyDescent="0.2">
      <c r="D58" s="609"/>
      <c r="BO58" s="351"/>
    </row>
    <row r="59" spans="2:81" ht="14.1" customHeight="1" x14ac:dyDescent="0.2">
      <c r="D59" s="609"/>
    </row>
    <row r="60" spans="2:81" ht="14.1" customHeight="1" x14ac:dyDescent="0.2">
      <c r="D60" s="609"/>
    </row>
    <row r="61" spans="2:81" s="351" customFormat="1" ht="14.1" customHeight="1" x14ac:dyDescent="0.2">
      <c r="B61" s="295"/>
      <c r="C61" s="295"/>
      <c r="D61" s="609"/>
      <c r="E61" s="295"/>
      <c r="F61" s="295"/>
      <c r="G61" s="295"/>
      <c r="H61" s="295"/>
      <c r="I61" s="295"/>
      <c r="J61" s="295"/>
      <c r="K61" s="295"/>
      <c r="L61" s="295"/>
      <c r="M61" s="295"/>
      <c r="N61" s="295"/>
      <c r="O61" s="295"/>
      <c r="P61" s="295"/>
      <c r="Q61" s="295"/>
      <c r="R61" s="295"/>
      <c r="S61" s="295"/>
      <c r="T61" s="295"/>
      <c r="U61" s="294"/>
      <c r="V61" s="294"/>
      <c r="W61" s="294"/>
      <c r="X61" s="294"/>
      <c r="Y61" s="294"/>
      <c r="Z61" s="349"/>
      <c r="AA61" s="349"/>
      <c r="AB61" s="349"/>
      <c r="AC61" s="349"/>
      <c r="AD61" s="349"/>
      <c r="AE61" s="349"/>
      <c r="AF61" s="294"/>
      <c r="AG61" s="294"/>
      <c r="AH61" s="294"/>
      <c r="AI61" s="350"/>
      <c r="AJ61" s="294"/>
      <c r="AK61" s="295"/>
      <c r="AL61" s="295"/>
      <c r="AM61" s="295"/>
      <c r="AN61" s="295"/>
      <c r="AO61" s="295"/>
      <c r="AP61" s="349"/>
      <c r="AQ61" s="349"/>
      <c r="AR61" s="349"/>
      <c r="AS61" s="349"/>
      <c r="AT61" s="349"/>
      <c r="AU61" s="349"/>
      <c r="AV61" s="349"/>
      <c r="AW61" s="349"/>
      <c r="AX61" s="349"/>
      <c r="AY61" s="294"/>
      <c r="AZ61" s="294"/>
      <c r="BA61" s="294"/>
      <c r="BB61" s="294"/>
      <c r="BC61" s="294"/>
      <c r="BD61" s="294"/>
      <c r="BE61" s="294"/>
      <c r="BF61" s="294"/>
      <c r="BG61" s="294"/>
      <c r="BH61" s="294"/>
      <c r="BI61" s="294"/>
      <c r="BJ61" s="294"/>
      <c r="BK61" s="294"/>
      <c r="BL61" s="294"/>
      <c r="BM61" s="294"/>
      <c r="BN61" s="294"/>
      <c r="BO61" s="294"/>
      <c r="BP61" s="294"/>
      <c r="BQ61" s="294"/>
      <c r="BR61" s="294"/>
      <c r="BS61" s="294"/>
      <c r="BT61" s="294"/>
      <c r="BU61" s="294"/>
      <c r="BV61" s="294"/>
      <c r="BW61" s="294"/>
      <c r="BX61" s="294"/>
      <c r="BY61" s="294"/>
      <c r="BZ61" s="294"/>
      <c r="CA61" s="294"/>
      <c r="CB61" s="294"/>
      <c r="CC61" s="294"/>
    </row>
    <row r="62" spans="2:81" ht="14.1" customHeight="1" x14ac:dyDescent="0.2">
      <c r="D62" s="609"/>
    </row>
    <row r="63" spans="2:81" ht="14.1" customHeight="1" x14ac:dyDescent="0.2">
      <c r="D63" s="609"/>
      <c r="BD63" s="351"/>
      <c r="BF63" s="351"/>
      <c r="BG63" s="351"/>
      <c r="BH63" s="351"/>
      <c r="BI63" s="351"/>
      <c r="BJ63" s="351"/>
      <c r="BK63" s="351"/>
      <c r="BL63" s="351"/>
    </row>
    <row r="64" spans="2:81" ht="14.1" customHeight="1" x14ac:dyDescent="0.2">
      <c r="D64" s="609"/>
      <c r="BE64" s="351"/>
    </row>
    <row r="65" spans="2:55" ht="14.1" customHeight="1" x14ac:dyDescent="0.2">
      <c r="D65" s="609"/>
      <c r="BC65" s="351"/>
    </row>
    <row r="66" spans="2:55" ht="14.1" customHeight="1" x14ac:dyDescent="0.2">
      <c r="D66" s="609"/>
    </row>
    <row r="67" spans="2:55" ht="14.1" customHeight="1" x14ac:dyDescent="0.2">
      <c r="D67" s="609"/>
    </row>
    <row r="68" spans="2:55" ht="14.1" customHeight="1" x14ac:dyDescent="0.2">
      <c r="D68" s="609"/>
    </row>
    <row r="69" spans="2:55" ht="14.1" customHeight="1" x14ac:dyDescent="0.2">
      <c r="D69" s="609"/>
    </row>
    <row r="70" spans="2:55" ht="14.1" customHeight="1" x14ac:dyDescent="0.2">
      <c r="D70" s="609"/>
    </row>
    <row r="71" spans="2:55" ht="14.1" customHeight="1" x14ac:dyDescent="0.2">
      <c r="D71" s="609"/>
    </row>
    <row r="72" spans="2:55" ht="14.1" customHeight="1" x14ac:dyDescent="0.2">
      <c r="D72" s="609"/>
    </row>
    <row r="73" spans="2:55" ht="14.1" customHeight="1" x14ac:dyDescent="0.2">
      <c r="D73" s="609"/>
    </row>
    <row r="74" spans="2:55" ht="14.1" customHeight="1" x14ac:dyDescent="0.2">
      <c r="D74" s="609"/>
    </row>
    <row r="75" spans="2:55" ht="14.1" customHeight="1" x14ac:dyDescent="0.2">
      <c r="D75" s="609"/>
    </row>
    <row r="76" spans="2:55" ht="14.1" customHeight="1" x14ac:dyDescent="0.2">
      <c r="D76" s="609"/>
    </row>
    <row r="77" spans="2:55" ht="14.1" customHeight="1" x14ac:dyDescent="0.2">
      <c r="D77" s="609"/>
    </row>
    <row r="78" spans="2:55" ht="14.1" customHeight="1" x14ac:dyDescent="0.2">
      <c r="D78" s="609"/>
    </row>
    <row r="79" spans="2:55" ht="14.1" customHeight="1" x14ac:dyDescent="0.2">
      <c r="B79" s="336"/>
      <c r="C79" s="336"/>
      <c r="D79" s="341"/>
      <c r="E79" s="336"/>
      <c r="F79" s="336"/>
      <c r="G79" s="336"/>
      <c r="H79" s="336"/>
      <c r="I79" s="336"/>
      <c r="J79" s="336"/>
      <c r="K79" s="336"/>
    </row>
    <row r="80" spans="2:55" ht="14.1" customHeight="1" x14ac:dyDescent="0.2">
      <c r="B80" s="336"/>
      <c r="C80" s="336"/>
      <c r="D80" s="341"/>
      <c r="E80" s="336"/>
      <c r="F80" s="336"/>
      <c r="G80" s="336"/>
      <c r="H80" s="336"/>
      <c r="I80" s="336"/>
      <c r="J80" s="336"/>
      <c r="K80" s="336"/>
    </row>
    <row r="81" spans="2:11" ht="14.1" customHeight="1" x14ac:dyDescent="0.2">
      <c r="B81" s="336"/>
      <c r="C81" s="336"/>
      <c r="D81" s="341"/>
      <c r="E81" s="336"/>
      <c r="F81" s="336"/>
      <c r="G81" s="336"/>
      <c r="H81" s="336"/>
      <c r="I81" s="336"/>
      <c r="J81" s="336"/>
      <c r="K81" s="336"/>
    </row>
    <row r="82" spans="2:11" ht="14.1" customHeight="1" x14ac:dyDescent="0.2">
      <c r="B82" s="336"/>
      <c r="C82" s="336"/>
      <c r="D82" s="341"/>
      <c r="E82" s="336"/>
      <c r="F82" s="336"/>
      <c r="G82" s="336"/>
      <c r="H82" s="336"/>
      <c r="I82" s="336"/>
      <c r="J82" s="336"/>
      <c r="K82" s="336"/>
    </row>
    <row r="83" spans="2:11" ht="14.1" customHeight="1" x14ac:dyDescent="0.2">
      <c r="B83" s="336"/>
      <c r="C83" s="336"/>
      <c r="D83" s="341"/>
      <c r="E83" s="336"/>
      <c r="F83" s="336"/>
      <c r="G83" s="336"/>
      <c r="H83" s="336"/>
      <c r="I83" s="336"/>
      <c r="J83" s="336"/>
      <c r="K83" s="336"/>
    </row>
    <row r="84" spans="2:11" ht="14.1" customHeight="1" x14ac:dyDescent="0.2">
      <c r="C84" s="357"/>
      <c r="D84" s="358"/>
      <c r="E84" s="355"/>
      <c r="F84" s="355"/>
      <c r="G84" s="355"/>
      <c r="H84" s="355"/>
      <c r="I84" s="355"/>
      <c r="J84" s="355"/>
      <c r="K84" s="355"/>
    </row>
    <row r="85" spans="2:11" ht="14.1" customHeight="1" x14ac:dyDescent="0.2">
      <c r="C85" s="357"/>
      <c r="D85" s="358"/>
      <c r="E85" s="355"/>
      <c r="F85" s="355"/>
      <c r="G85" s="355"/>
      <c r="H85" s="355"/>
      <c r="I85" s="355"/>
      <c r="J85" s="355"/>
      <c r="K85" s="355"/>
    </row>
    <row r="86" spans="2:11" ht="14.1" customHeight="1" x14ac:dyDescent="0.2">
      <c r="D86" s="609"/>
    </row>
    <row r="87" spans="2:11" ht="14.1" customHeight="1" x14ac:dyDescent="0.2">
      <c r="D87" s="609"/>
    </row>
    <row r="88" spans="2:11" ht="14.1" customHeight="1" x14ac:dyDescent="0.2">
      <c r="D88" s="609"/>
    </row>
    <row r="89" spans="2:11" ht="14.1" customHeight="1" x14ac:dyDescent="0.2">
      <c r="D89" s="609"/>
    </row>
    <row r="90" spans="2:11" ht="14.1" customHeight="1" x14ac:dyDescent="0.2">
      <c r="D90" s="609"/>
    </row>
    <row r="91" spans="2:11" ht="14.1" customHeight="1" x14ac:dyDescent="0.2">
      <c r="D91" s="609"/>
    </row>
    <row r="92" spans="2:11" ht="14.1" customHeight="1" x14ac:dyDescent="0.2">
      <c r="D92" s="609"/>
    </row>
    <row r="93" spans="2:11" ht="14.1" customHeight="1" x14ac:dyDescent="0.2">
      <c r="D93" s="609"/>
    </row>
    <row r="94" spans="2:11" ht="14.1" customHeight="1" x14ac:dyDescent="0.2">
      <c r="D94" s="609"/>
    </row>
    <row r="95" spans="2:11" ht="14.1" customHeight="1" x14ac:dyDescent="0.2">
      <c r="D95" s="609"/>
    </row>
    <row r="96" spans="2:11" ht="14.1" customHeight="1" x14ac:dyDescent="0.2">
      <c r="D96" s="609"/>
    </row>
    <row r="97" spans="54:54" ht="14.1" customHeight="1" x14ac:dyDescent="0.2"/>
    <row r="98" spans="54:54" ht="14.1" customHeight="1" x14ac:dyDescent="0.2"/>
    <row r="99" spans="54:54" ht="14.1" customHeight="1" x14ac:dyDescent="0.2"/>
    <row r="100" spans="54:54" ht="14.1" customHeight="1" x14ac:dyDescent="0.2"/>
    <row r="101" spans="54:54" ht="14.1" customHeight="1" x14ac:dyDescent="0.2"/>
    <row r="102" spans="54:54" ht="14.1" customHeight="1" x14ac:dyDescent="0.2"/>
    <row r="103" spans="54:54" ht="14.1" customHeight="1" x14ac:dyDescent="0.2"/>
    <row r="104" spans="54:54" ht="14.1" customHeight="1" x14ac:dyDescent="0.2"/>
    <row r="105" spans="54:54" ht="14.1" customHeight="1" x14ac:dyDescent="0.2"/>
    <row r="106" spans="54:54" ht="12" customHeight="1" x14ac:dyDescent="0.2">
      <c r="BB106" s="359"/>
    </row>
    <row r="107" spans="54:54" ht="12" customHeight="1" x14ac:dyDescent="0.2">
      <c r="BB107" s="359"/>
    </row>
    <row r="108" spans="54:54" ht="12" customHeight="1" x14ac:dyDescent="0.2">
      <c r="BB108" s="359"/>
    </row>
    <row r="109" spans="54:54" ht="12" customHeight="1" x14ac:dyDescent="0.2">
      <c r="BB109" s="359"/>
    </row>
    <row r="110" spans="54:54" ht="12" customHeight="1" x14ac:dyDescent="0.2">
      <c r="BB110" s="359"/>
    </row>
    <row r="111" spans="54:54" ht="12" customHeight="1" x14ac:dyDescent="0.2">
      <c r="BB111" s="359"/>
    </row>
    <row r="112" spans="54:54" ht="12" customHeight="1" x14ac:dyDescent="0.2">
      <c r="BB112" s="359"/>
    </row>
    <row r="113" spans="54:58" ht="12" customHeight="1" x14ac:dyDescent="0.2">
      <c r="BB113" s="359"/>
    </row>
    <row r="116" spans="54:58" ht="12" customHeight="1" x14ac:dyDescent="0.2">
      <c r="BC116" s="359"/>
      <c r="BD116" s="359"/>
      <c r="BF116" s="359"/>
    </row>
    <row r="117" spans="54:58" ht="12" customHeight="1" x14ac:dyDescent="0.2">
      <c r="BC117" s="359"/>
      <c r="BD117" s="360"/>
      <c r="BE117" s="359"/>
      <c r="BF117" s="359"/>
    </row>
    <row r="118" spans="54:58" ht="12" customHeight="1" x14ac:dyDescent="0.2">
      <c r="BC118" s="359"/>
      <c r="BD118" s="359"/>
      <c r="BE118" s="359"/>
      <c r="BF118" s="359"/>
    </row>
    <row r="119" spans="54:58" ht="12" customHeight="1" x14ac:dyDescent="0.2">
      <c r="BC119" s="360"/>
      <c r="BD119" s="359"/>
      <c r="BE119" s="359"/>
      <c r="BF119" s="359"/>
    </row>
    <row r="120" spans="54:58" ht="12" customHeight="1" x14ac:dyDescent="0.2">
      <c r="BC120" s="359"/>
      <c r="BD120" s="3"/>
      <c r="BE120" s="359"/>
      <c r="BF120" s="359"/>
    </row>
    <row r="121" spans="54:58" ht="12" customHeight="1" x14ac:dyDescent="0.2">
      <c r="BC121" s="359"/>
      <c r="BD121" s="359"/>
      <c r="BE121" s="359"/>
      <c r="BF121" s="359"/>
    </row>
    <row r="122" spans="54:58" ht="12" customHeight="1" x14ac:dyDescent="0.2">
      <c r="BC122" s="3"/>
      <c r="BD122" s="359"/>
      <c r="BE122" s="359"/>
      <c r="BF122" s="359"/>
    </row>
    <row r="123" spans="54:58" ht="12" customHeight="1" x14ac:dyDescent="0.2">
      <c r="BC123" s="359"/>
      <c r="BD123" s="359"/>
      <c r="BE123" s="359"/>
      <c r="BF123" s="359"/>
    </row>
    <row r="124" spans="54:58" ht="12" customHeight="1" x14ac:dyDescent="0.2">
      <c r="BE124" s="359"/>
    </row>
    <row r="139" spans="4:4" ht="12" customHeight="1" x14ac:dyDescent="0.2">
      <c r="D139" s="295"/>
    </row>
    <row r="140" spans="4:4" ht="12" customHeight="1" x14ac:dyDescent="0.2">
      <c r="D140" s="295"/>
    </row>
    <row r="141" spans="4:4" ht="12" customHeight="1" x14ac:dyDescent="0.2">
      <c r="D141" s="295"/>
    </row>
    <row r="142" spans="4:4" ht="12" customHeight="1" x14ac:dyDescent="0.2">
      <c r="D142" s="295"/>
    </row>
    <row r="143" spans="4:4" ht="12" customHeight="1" x14ac:dyDescent="0.2">
      <c r="D143" s="295"/>
    </row>
    <row r="144" spans="4:4" ht="12" customHeight="1" x14ac:dyDescent="0.2">
      <c r="D144" s="295"/>
    </row>
    <row r="145" spans="4:4" ht="12" customHeight="1" x14ac:dyDescent="0.2">
      <c r="D145" s="295"/>
    </row>
    <row r="146" spans="4:4" ht="12" customHeight="1" x14ac:dyDescent="0.2">
      <c r="D146" s="295"/>
    </row>
    <row r="147" spans="4:4" ht="12" customHeight="1" x14ac:dyDescent="0.2">
      <c r="D147" s="295"/>
    </row>
    <row r="148" spans="4:4" ht="12" customHeight="1" x14ac:dyDescent="0.2">
      <c r="D148" s="295"/>
    </row>
    <row r="149" spans="4:4" ht="12" customHeight="1" x14ac:dyDescent="0.2">
      <c r="D149" s="295"/>
    </row>
  </sheetData>
  <dataConsolidate/>
  <mergeCells count="53">
    <mergeCell ref="T1:AZ1"/>
    <mergeCell ref="BV24:CC24"/>
    <mergeCell ref="BV19:CC19"/>
    <mergeCell ref="BV20:CC20"/>
    <mergeCell ref="BV21:CC21"/>
    <mergeCell ref="BV22:CC22"/>
    <mergeCell ref="L19:T19"/>
    <mergeCell ref="BP20:BU25"/>
    <mergeCell ref="BV25:CC25"/>
    <mergeCell ref="BV23:CC23"/>
    <mergeCell ref="L17:T17"/>
    <mergeCell ref="L18:T18"/>
    <mergeCell ref="L12:T12"/>
    <mergeCell ref="D1:S1"/>
    <mergeCell ref="L2:N2"/>
    <mergeCell ref="O2:S2"/>
    <mergeCell ref="BV29:CC29"/>
    <mergeCell ref="L21:T21"/>
    <mergeCell ref="BC20:BJ20"/>
    <mergeCell ref="L22:T22"/>
    <mergeCell ref="L20:T20"/>
    <mergeCell ref="BV26:CC26"/>
    <mergeCell ref="BD26:BN26"/>
    <mergeCell ref="BP26:BU29"/>
    <mergeCell ref="BV27:CC27"/>
    <mergeCell ref="BV28:CC28"/>
    <mergeCell ref="BC27:BN27"/>
    <mergeCell ref="BC28:BN28"/>
    <mergeCell ref="BC24:BJ24"/>
    <mergeCell ref="L23:T23"/>
    <mergeCell ref="L24:T24"/>
    <mergeCell ref="E2:K2"/>
    <mergeCell ref="BC17:BJ17"/>
    <mergeCell ref="BC18:BJ18"/>
    <mergeCell ref="BP17:BU19"/>
    <mergeCell ref="BV17:CC18"/>
    <mergeCell ref="BC19:BJ19"/>
    <mergeCell ref="L13:T13"/>
    <mergeCell ref="L14:T14"/>
    <mergeCell ref="BP15:CC15"/>
    <mergeCell ref="BV16:CC16"/>
    <mergeCell ref="BP16:BU16"/>
    <mergeCell ref="A4:A11"/>
    <mergeCell ref="BC21:BJ21"/>
    <mergeCell ref="BC23:BJ23"/>
    <mergeCell ref="AW25:AZ25"/>
    <mergeCell ref="AX26:AZ26"/>
    <mergeCell ref="BD25:BN25"/>
    <mergeCell ref="BC22:BJ22"/>
    <mergeCell ref="L15:T15"/>
    <mergeCell ref="L16:T16"/>
    <mergeCell ref="BC15:BN15"/>
    <mergeCell ref="BC16:BJ16"/>
  </mergeCells>
  <conditionalFormatting sqref="D4:AZ11">
    <cfRule type="cellIs" dxfId="4" priority="1" operator="equal">
      <formula>""</formula>
    </cfRule>
  </conditionalFormatting>
  <printOptions verticalCentered="1"/>
  <pageMargins left="0" right="0" top="0" bottom="0" header="0" footer="0"/>
  <pageSetup paperSize="17" scale="42" orientation="landscape" r:id="rId1"/>
  <headerFooter alignWithMargins="0"/>
  <rowBreaks count="1" manualBreakCount="1">
    <brk id="2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B150"/>
  <sheetViews>
    <sheetView zoomScale="80" zoomScaleNormal="80" zoomScaleSheetLayoutView="80" workbookViewId="0">
      <selection activeCell="L3" sqref="L3"/>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19" width="5.7109375" style="295" customWidth="1"/>
    <col min="20" max="30" width="5.28515625" style="349" customWidth="1"/>
    <col min="31" max="31" width="5.28515625" style="294" customWidth="1"/>
    <col min="32" max="33" width="5.28515625" style="350" customWidth="1"/>
    <col min="34" max="35" width="5.28515625" style="294" customWidth="1"/>
    <col min="36" max="40" width="5.28515625" style="295" customWidth="1"/>
    <col min="41" max="47" width="5.28515625" style="349" customWidth="1"/>
    <col min="48" max="48" width="5.28515625" style="219" customWidth="1"/>
    <col min="49" max="51" width="5.28515625" style="349" customWidth="1"/>
    <col min="52" max="53" width="6.7109375" style="294" customWidth="1"/>
    <col min="54" max="61" width="5.28515625" style="294" customWidth="1"/>
    <col min="62" max="62" width="8.28515625" style="294" customWidth="1"/>
    <col min="63" max="63" width="5.28515625" style="294" customWidth="1"/>
    <col min="64" max="64" width="8.140625" style="294" customWidth="1"/>
    <col min="65" max="82" width="5.28515625" style="294" customWidth="1"/>
    <col min="83" max="16384" width="8.85546875" style="294"/>
  </cols>
  <sheetData>
    <row r="1" spans="1:80" s="291" customFormat="1" ht="35.1" customHeight="1" thickBot="1" x14ac:dyDescent="0.3">
      <c r="A1" s="394"/>
      <c r="B1" s="866"/>
      <c r="C1" s="867"/>
      <c r="D1" s="812" t="s">
        <v>25</v>
      </c>
      <c r="E1" s="813"/>
      <c r="F1" s="813"/>
      <c r="G1" s="813"/>
      <c r="H1" s="813"/>
      <c r="I1" s="813"/>
      <c r="J1" s="813"/>
      <c r="K1" s="813"/>
      <c r="L1" s="813"/>
      <c r="M1" s="813"/>
      <c r="N1" s="813"/>
      <c r="O1" s="813"/>
      <c r="P1" s="813"/>
      <c r="Q1" s="813"/>
      <c r="R1" s="813"/>
      <c r="S1" s="817" t="s">
        <v>26</v>
      </c>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row>
    <row r="2" spans="1:80" ht="75" customHeight="1" thickBot="1" x14ac:dyDescent="0.25">
      <c r="B2" s="316"/>
      <c r="C2" s="296"/>
      <c r="D2" s="395"/>
      <c r="E2" s="814" t="s">
        <v>27</v>
      </c>
      <c r="F2" s="826"/>
      <c r="G2" s="826"/>
      <c r="H2" s="826"/>
      <c r="I2" s="826"/>
      <c r="J2" s="826"/>
      <c r="K2" s="827"/>
      <c r="L2" s="814" t="s">
        <v>345</v>
      </c>
      <c r="M2" s="816"/>
      <c r="N2" s="863" t="s">
        <v>361</v>
      </c>
      <c r="O2" s="864"/>
      <c r="P2" s="864"/>
      <c r="Q2" s="864"/>
      <c r="R2" s="865"/>
      <c r="S2" s="396"/>
      <c r="T2" s="371" t="s">
        <v>30</v>
      </c>
      <c r="U2" s="301" t="s">
        <v>31</v>
      </c>
      <c r="V2" s="300" t="s">
        <v>32</v>
      </c>
      <c r="W2" s="397" t="s">
        <v>33</v>
      </c>
      <c r="X2" s="300" t="s">
        <v>34</v>
      </c>
      <c r="Y2" s="301" t="s">
        <v>35</v>
      </c>
      <c r="Z2" s="300" t="s">
        <v>36</v>
      </c>
      <c r="AA2" s="301" t="s">
        <v>37</v>
      </c>
      <c r="AB2" s="300" t="s">
        <v>38</v>
      </c>
      <c r="AC2" s="301" t="s">
        <v>39</v>
      </c>
      <c r="AD2" s="300" t="s">
        <v>45</v>
      </c>
      <c r="AE2" s="301" t="s">
        <v>46</v>
      </c>
      <c r="AF2" s="300" t="s">
        <v>47</v>
      </c>
      <c r="AG2" s="301" t="s">
        <v>48</v>
      </c>
      <c r="AH2" s="300" t="s">
        <v>49</v>
      </c>
      <c r="AI2" s="301" t="s">
        <v>50</v>
      </c>
      <c r="AJ2" s="300" t="s">
        <v>51</v>
      </c>
      <c r="AK2" s="301" t="s">
        <v>52</v>
      </c>
      <c r="AL2" s="300" t="s">
        <v>53</v>
      </c>
      <c r="AM2" s="301" t="s">
        <v>54</v>
      </c>
      <c r="AN2" s="300" t="s">
        <v>55</v>
      </c>
      <c r="AO2" s="301" t="s">
        <v>58</v>
      </c>
      <c r="AP2" s="300" t="s">
        <v>59</v>
      </c>
      <c r="AQ2" s="301" t="s">
        <v>60</v>
      </c>
      <c r="AR2" s="300" t="s">
        <v>61</v>
      </c>
      <c r="AS2" s="301" t="s">
        <v>62</v>
      </c>
      <c r="AT2" s="300" t="s">
        <v>63</v>
      </c>
      <c r="AU2" s="301" t="s">
        <v>64</v>
      </c>
      <c r="AV2" s="300" t="s">
        <v>68</v>
      </c>
      <c r="AW2" s="301" t="s">
        <v>69</v>
      </c>
      <c r="AX2" s="300" t="s">
        <v>70</v>
      </c>
      <c r="AY2" s="372" t="s">
        <v>79</v>
      </c>
    </row>
    <row r="3" spans="1:80" ht="300" customHeight="1" thickBot="1" x14ac:dyDescent="0.25">
      <c r="B3" s="296"/>
      <c r="C3" s="303" t="s">
        <v>362</v>
      </c>
      <c r="D3" s="148" t="s">
        <v>83</v>
      </c>
      <c r="E3" s="398" t="s">
        <v>86</v>
      </c>
      <c r="F3" s="151" t="s">
        <v>330</v>
      </c>
      <c r="G3" s="399" t="s">
        <v>331</v>
      </c>
      <c r="H3" s="253" t="s">
        <v>95</v>
      </c>
      <c r="I3" s="151" t="s">
        <v>363</v>
      </c>
      <c r="J3" s="151" t="s">
        <v>97</v>
      </c>
      <c r="K3" s="151" t="s">
        <v>98</v>
      </c>
      <c r="L3" s="400" t="s">
        <v>101</v>
      </c>
      <c r="M3" s="401" t="s">
        <v>292</v>
      </c>
      <c r="N3" s="402" t="s">
        <v>104</v>
      </c>
      <c r="O3" s="375" t="s">
        <v>349</v>
      </c>
      <c r="P3" s="150" t="s">
        <v>350</v>
      </c>
      <c r="Q3" s="150" t="s">
        <v>351</v>
      </c>
      <c r="R3" s="153" t="s">
        <v>352</v>
      </c>
      <c r="S3" s="403" t="s">
        <v>111</v>
      </c>
      <c r="T3" s="5" t="s">
        <v>353</v>
      </c>
      <c r="U3" s="53" t="s">
        <v>113</v>
      </c>
      <c r="V3" s="4" t="s">
        <v>114</v>
      </c>
      <c r="W3" s="13" t="s">
        <v>115</v>
      </c>
      <c r="X3" s="4" t="s">
        <v>116</v>
      </c>
      <c r="Y3" s="53" t="s">
        <v>117</v>
      </c>
      <c r="Z3" s="4" t="s">
        <v>118</v>
      </c>
      <c r="AA3" s="53" t="s">
        <v>119</v>
      </c>
      <c r="AB3" s="4" t="s">
        <v>120</v>
      </c>
      <c r="AC3" s="53" t="s">
        <v>121</v>
      </c>
      <c r="AD3" s="4" t="s">
        <v>127</v>
      </c>
      <c r="AE3" s="53" t="s">
        <v>128</v>
      </c>
      <c r="AF3" s="4" t="s">
        <v>129</v>
      </c>
      <c r="AG3" s="53" t="s">
        <v>130</v>
      </c>
      <c r="AH3" s="4" t="s">
        <v>131</v>
      </c>
      <c r="AI3" s="53" t="s">
        <v>132</v>
      </c>
      <c r="AJ3" s="4" t="s">
        <v>133</v>
      </c>
      <c r="AK3" s="53" t="s">
        <v>354</v>
      </c>
      <c r="AL3" s="4" t="s">
        <v>364</v>
      </c>
      <c r="AM3" s="53" t="s">
        <v>356</v>
      </c>
      <c r="AN3" s="4" t="s">
        <v>357</v>
      </c>
      <c r="AO3" s="53" t="s">
        <v>140</v>
      </c>
      <c r="AP3" s="4" t="s">
        <v>141</v>
      </c>
      <c r="AQ3" s="53" t="s">
        <v>142</v>
      </c>
      <c r="AR3" s="4" t="s">
        <v>143</v>
      </c>
      <c r="AS3" s="53" t="s">
        <v>358</v>
      </c>
      <c r="AT3" s="4" t="s">
        <v>145</v>
      </c>
      <c r="AU3" s="53" t="s">
        <v>146</v>
      </c>
      <c r="AV3" s="4" t="s">
        <v>365</v>
      </c>
      <c r="AW3" s="53" t="s">
        <v>151</v>
      </c>
      <c r="AX3" s="4" t="s">
        <v>366</v>
      </c>
      <c r="AY3" s="102" t="s">
        <v>161</v>
      </c>
    </row>
    <row r="4" spans="1:80" ht="30" customHeight="1" x14ac:dyDescent="0.2">
      <c r="A4" s="793" t="s">
        <v>164</v>
      </c>
      <c r="B4" s="404" t="s">
        <v>165</v>
      </c>
      <c r="C4" s="306" t="s">
        <v>367</v>
      </c>
      <c r="D4" s="361" t="s">
        <v>167</v>
      </c>
      <c r="E4" s="232"/>
      <c r="F4" s="405">
        <v>3</v>
      </c>
      <c r="G4" s="230">
        <v>6</v>
      </c>
      <c r="H4" s="232"/>
      <c r="I4" s="166">
        <f t="shared" ref="I4:I8" si="0">S4*2</f>
        <v>6</v>
      </c>
      <c r="J4" s="229"/>
      <c r="K4" s="287">
        <v>6</v>
      </c>
      <c r="L4" s="228"/>
      <c r="M4" s="231"/>
      <c r="N4" s="228"/>
      <c r="O4" s="229"/>
      <c r="P4" s="232"/>
      <c r="Q4" s="229"/>
      <c r="R4" s="233"/>
      <c r="S4" s="307">
        <v>3</v>
      </c>
      <c r="T4" s="363" t="s">
        <v>168</v>
      </c>
      <c r="U4" s="364" t="s">
        <v>168</v>
      </c>
      <c r="V4" s="364" t="s">
        <v>168</v>
      </c>
      <c r="W4" s="364" t="s">
        <v>168</v>
      </c>
      <c r="X4" s="364"/>
      <c r="Y4" s="364"/>
      <c r="Z4" s="364" t="s">
        <v>168</v>
      </c>
      <c r="AA4" s="364" t="s">
        <v>168</v>
      </c>
      <c r="AB4" s="364" t="s">
        <v>168</v>
      </c>
      <c r="AC4" s="364" t="s">
        <v>168</v>
      </c>
      <c r="AD4" s="364" t="s">
        <v>168</v>
      </c>
      <c r="AE4" s="364" t="s">
        <v>168</v>
      </c>
      <c r="AF4" s="364" t="s">
        <v>168</v>
      </c>
      <c r="AG4" s="364" t="s">
        <v>168</v>
      </c>
      <c r="AH4" s="364"/>
      <c r="AI4" s="364"/>
      <c r="AJ4" s="364"/>
      <c r="AK4" s="364"/>
      <c r="AL4" s="364"/>
      <c r="AM4" s="364"/>
      <c r="AN4" s="364"/>
      <c r="AO4" s="364"/>
      <c r="AP4" s="364"/>
      <c r="AQ4" s="364"/>
      <c r="AR4" s="364"/>
      <c r="AS4" s="364"/>
      <c r="AT4" s="364"/>
      <c r="AU4" s="364"/>
      <c r="AV4" s="237"/>
      <c r="AW4" s="364"/>
      <c r="AX4" s="364"/>
      <c r="AY4" s="365"/>
    </row>
    <row r="5" spans="1:80" ht="30" customHeight="1" x14ac:dyDescent="0.2">
      <c r="A5" s="794"/>
      <c r="B5" s="638" t="s">
        <v>172</v>
      </c>
      <c r="C5" s="639" t="s">
        <v>317</v>
      </c>
      <c r="D5" s="640" t="s">
        <v>167</v>
      </c>
      <c r="E5" s="167">
        <v>1</v>
      </c>
      <c r="F5" s="166">
        <v>3</v>
      </c>
      <c r="G5" s="166">
        <v>6</v>
      </c>
      <c r="H5" s="166">
        <v>1</v>
      </c>
      <c r="I5" s="166">
        <f t="shared" si="0"/>
        <v>6</v>
      </c>
      <c r="J5" s="166">
        <f>I5</f>
        <v>6</v>
      </c>
      <c r="K5" s="406">
        <v>6</v>
      </c>
      <c r="L5" s="622" t="s">
        <v>368</v>
      </c>
      <c r="M5" s="168" t="s">
        <v>167</v>
      </c>
      <c r="N5" s="620">
        <v>1</v>
      </c>
      <c r="O5" s="170"/>
      <c r="P5" s="234"/>
      <c r="Q5" s="170"/>
      <c r="R5" s="621">
        <v>6</v>
      </c>
      <c r="S5" s="641">
        <v>3</v>
      </c>
      <c r="T5" s="642"/>
      <c r="U5" s="366"/>
      <c r="V5" s="366"/>
      <c r="W5" s="366"/>
      <c r="X5" s="366"/>
      <c r="Y5" s="366"/>
      <c r="Z5" s="366"/>
      <c r="AA5" s="366"/>
      <c r="AB5" s="366"/>
      <c r="AC5" s="366"/>
      <c r="AD5" s="366"/>
      <c r="AE5" s="366"/>
      <c r="AF5" s="366"/>
      <c r="AG5" s="366"/>
      <c r="AH5" s="366"/>
      <c r="AI5" s="366" t="s">
        <v>168</v>
      </c>
      <c r="AJ5" s="366" t="s">
        <v>168</v>
      </c>
      <c r="AK5" s="366" t="s">
        <v>168</v>
      </c>
      <c r="AL5" s="366" t="s">
        <v>168</v>
      </c>
      <c r="AM5" s="366"/>
      <c r="AN5" s="366"/>
      <c r="AO5" s="366" t="s">
        <v>168</v>
      </c>
      <c r="AP5" s="366"/>
      <c r="AQ5" s="366" t="s">
        <v>168</v>
      </c>
      <c r="AR5" s="366" t="s">
        <v>168</v>
      </c>
      <c r="AS5" s="366" t="s">
        <v>168</v>
      </c>
      <c r="AT5" s="366"/>
      <c r="AU5" s="366"/>
      <c r="AV5" s="509"/>
      <c r="AW5" s="366"/>
      <c r="AX5" s="366"/>
      <c r="AY5" s="643" t="s">
        <v>168</v>
      </c>
    </row>
    <row r="6" spans="1:80" ht="30" customHeight="1" x14ac:dyDescent="0.2">
      <c r="A6" s="794"/>
      <c r="B6" s="638" t="s">
        <v>175</v>
      </c>
      <c r="C6" s="639" t="s">
        <v>369</v>
      </c>
      <c r="D6" s="640" t="s">
        <v>167</v>
      </c>
      <c r="E6" s="234"/>
      <c r="F6" s="166">
        <v>3</v>
      </c>
      <c r="G6" s="166">
        <v>6</v>
      </c>
      <c r="H6" s="166">
        <v>1</v>
      </c>
      <c r="I6" s="166">
        <f t="shared" si="0"/>
        <v>6</v>
      </c>
      <c r="J6" s="166">
        <f>I6</f>
        <v>6</v>
      </c>
      <c r="K6" s="406">
        <v>6</v>
      </c>
      <c r="L6" s="622" t="s">
        <v>368</v>
      </c>
      <c r="M6" s="168" t="s">
        <v>167</v>
      </c>
      <c r="N6" s="620">
        <v>1</v>
      </c>
      <c r="O6" s="170"/>
      <c r="P6" s="234"/>
      <c r="Q6" s="170"/>
      <c r="R6" s="621">
        <v>6</v>
      </c>
      <c r="S6" s="641">
        <v>3</v>
      </c>
      <c r="T6" s="642"/>
      <c r="U6" s="366"/>
      <c r="V6" s="366"/>
      <c r="W6" s="366"/>
      <c r="X6" s="366"/>
      <c r="Y6" s="366"/>
      <c r="Z6" s="366"/>
      <c r="AA6" s="366"/>
      <c r="AB6" s="366"/>
      <c r="AC6" s="366"/>
      <c r="AD6" s="366"/>
      <c r="AE6" s="366"/>
      <c r="AF6" s="366"/>
      <c r="AG6" s="366"/>
      <c r="AH6" s="366"/>
      <c r="AI6" s="366" t="s">
        <v>168</v>
      </c>
      <c r="AJ6" s="366" t="s">
        <v>168</v>
      </c>
      <c r="AK6" s="366" t="s">
        <v>168</v>
      </c>
      <c r="AL6" s="366" t="s">
        <v>168</v>
      </c>
      <c r="AM6" s="366"/>
      <c r="AN6" s="366"/>
      <c r="AO6" s="366" t="s">
        <v>168</v>
      </c>
      <c r="AP6" s="366" t="s">
        <v>168</v>
      </c>
      <c r="AQ6" s="366" t="s">
        <v>168</v>
      </c>
      <c r="AR6" s="366" t="s">
        <v>168</v>
      </c>
      <c r="AS6" s="366" t="s">
        <v>168</v>
      </c>
      <c r="AT6" s="366"/>
      <c r="AU6" s="366"/>
      <c r="AV6" s="509"/>
      <c r="AW6" s="366"/>
      <c r="AX6" s="366"/>
      <c r="AY6" s="643" t="s">
        <v>168</v>
      </c>
    </row>
    <row r="7" spans="1:80" ht="30" customHeight="1" x14ac:dyDescent="0.2">
      <c r="A7" s="794"/>
      <c r="B7" s="638" t="s">
        <v>177</v>
      </c>
      <c r="C7" s="639" t="s">
        <v>178</v>
      </c>
      <c r="D7" s="640" t="s">
        <v>167</v>
      </c>
      <c r="E7" s="167">
        <v>1</v>
      </c>
      <c r="F7" s="166">
        <v>3</v>
      </c>
      <c r="G7" s="166">
        <v>6</v>
      </c>
      <c r="H7" s="166">
        <v>1</v>
      </c>
      <c r="I7" s="166">
        <f t="shared" si="0"/>
        <v>6</v>
      </c>
      <c r="J7" s="166">
        <v>6</v>
      </c>
      <c r="K7" s="406">
        <v>6</v>
      </c>
      <c r="L7" s="622" t="s">
        <v>368</v>
      </c>
      <c r="M7" s="234" t="s">
        <v>167</v>
      </c>
      <c r="N7" s="620">
        <v>1</v>
      </c>
      <c r="O7" s="166">
        <v>2</v>
      </c>
      <c r="P7" s="167">
        <v>2</v>
      </c>
      <c r="Q7" s="166">
        <v>4</v>
      </c>
      <c r="R7" s="621">
        <v>6</v>
      </c>
      <c r="S7" s="641">
        <v>3</v>
      </c>
      <c r="T7" s="642"/>
      <c r="U7" s="366"/>
      <c r="V7" s="366"/>
      <c r="W7" s="366"/>
      <c r="X7" s="366"/>
      <c r="Y7" s="366"/>
      <c r="Z7" s="366"/>
      <c r="AA7" s="366"/>
      <c r="AB7" s="366"/>
      <c r="AC7" s="366"/>
      <c r="AD7" s="366"/>
      <c r="AE7" s="366"/>
      <c r="AF7" s="366"/>
      <c r="AG7" s="366"/>
      <c r="AH7" s="366"/>
      <c r="AI7" s="366" t="s">
        <v>168</v>
      </c>
      <c r="AJ7" s="366" t="s">
        <v>168</v>
      </c>
      <c r="AK7" s="366" t="s">
        <v>168</v>
      </c>
      <c r="AL7" s="366" t="s">
        <v>168</v>
      </c>
      <c r="AM7" s="366" t="s">
        <v>168</v>
      </c>
      <c r="AN7" s="366" t="s">
        <v>168</v>
      </c>
      <c r="AO7" s="366" t="s">
        <v>168</v>
      </c>
      <c r="AP7" s="366"/>
      <c r="AQ7" s="366" t="s">
        <v>168</v>
      </c>
      <c r="AR7" s="366" t="s">
        <v>168</v>
      </c>
      <c r="AS7" s="366" t="s">
        <v>168</v>
      </c>
      <c r="AT7" s="366" t="s">
        <v>168</v>
      </c>
      <c r="AU7" s="366" t="s">
        <v>168</v>
      </c>
      <c r="AV7" s="509"/>
      <c r="AW7" s="366"/>
      <c r="AX7" s="366"/>
      <c r="AY7" s="643"/>
    </row>
    <row r="8" spans="1:80" ht="30" customHeight="1" x14ac:dyDescent="0.2">
      <c r="A8" s="794"/>
      <c r="B8" s="638" t="s">
        <v>180</v>
      </c>
      <c r="C8" s="639" t="s">
        <v>181</v>
      </c>
      <c r="D8" s="640" t="s">
        <v>167</v>
      </c>
      <c r="E8" s="167">
        <v>1</v>
      </c>
      <c r="F8" s="166">
        <v>3</v>
      </c>
      <c r="G8" s="166">
        <v>6</v>
      </c>
      <c r="H8" s="166">
        <v>1</v>
      </c>
      <c r="I8" s="166">
        <f t="shared" si="0"/>
        <v>6</v>
      </c>
      <c r="J8" s="166">
        <v>6</v>
      </c>
      <c r="K8" s="406">
        <v>6</v>
      </c>
      <c r="L8" s="622" t="s">
        <v>368</v>
      </c>
      <c r="M8" s="234" t="s">
        <v>167</v>
      </c>
      <c r="N8" s="620">
        <v>1</v>
      </c>
      <c r="O8" s="166">
        <v>1</v>
      </c>
      <c r="P8" s="167">
        <v>1</v>
      </c>
      <c r="Q8" s="166">
        <v>2</v>
      </c>
      <c r="R8" s="621">
        <v>6</v>
      </c>
      <c r="S8" s="641">
        <v>3</v>
      </c>
      <c r="T8" s="642"/>
      <c r="U8" s="366"/>
      <c r="V8" s="366"/>
      <c r="W8" s="366"/>
      <c r="X8" s="366"/>
      <c r="Y8" s="366"/>
      <c r="Z8" s="366"/>
      <c r="AA8" s="366"/>
      <c r="AB8" s="366"/>
      <c r="AC8" s="366"/>
      <c r="AD8" s="366"/>
      <c r="AE8" s="366"/>
      <c r="AF8" s="366"/>
      <c r="AG8" s="366"/>
      <c r="AH8" s="366"/>
      <c r="AI8" s="366" t="s">
        <v>168</v>
      </c>
      <c r="AJ8" s="366" t="s">
        <v>168</v>
      </c>
      <c r="AK8" s="366" t="s">
        <v>168</v>
      </c>
      <c r="AL8" s="366" t="s">
        <v>168</v>
      </c>
      <c r="AM8" s="366" t="s">
        <v>168</v>
      </c>
      <c r="AN8" s="366" t="s">
        <v>168</v>
      </c>
      <c r="AO8" s="366" t="s">
        <v>168</v>
      </c>
      <c r="AP8" s="366" t="s">
        <v>168</v>
      </c>
      <c r="AQ8" s="366"/>
      <c r="AR8" s="366" t="s">
        <v>168</v>
      </c>
      <c r="AS8" s="366" t="s">
        <v>168</v>
      </c>
      <c r="AT8" s="366" t="s">
        <v>168</v>
      </c>
      <c r="AU8" s="366" t="s">
        <v>168</v>
      </c>
      <c r="AV8" s="509"/>
      <c r="AW8" s="366"/>
      <c r="AX8" s="366"/>
      <c r="AY8" s="643"/>
    </row>
    <row r="9" spans="1:80" ht="30" customHeight="1" x14ac:dyDescent="0.2">
      <c r="A9" s="794"/>
      <c r="B9" s="638" t="s">
        <v>182</v>
      </c>
      <c r="C9" s="639" t="s">
        <v>370</v>
      </c>
      <c r="D9" s="640" t="s">
        <v>167</v>
      </c>
      <c r="E9" s="234"/>
      <c r="F9" s="166">
        <v>3</v>
      </c>
      <c r="G9" s="166">
        <v>6</v>
      </c>
      <c r="H9" s="170"/>
      <c r="I9" s="166">
        <v>6</v>
      </c>
      <c r="J9" s="170"/>
      <c r="K9" s="168">
        <v>6</v>
      </c>
      <c r="L9" s="622"/>
      <c r="M9" s="168"/>
      <c r="N9" s="622"/>
      <c r="O9" s="170"/>
      <c r="P9" s="234"/>
      <c r="Q9" s="170"/>
      <c r="R9" s="623"/>
      <c r="S9" s="641">
        <v>3</v>
      </c>
      <c r="T9" s="642"/>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509"/>
      <c r="AW9" s="366"/>
      <c r="AX9" s="366" t="s">
        <v>168</v>
      </c>
      <c r="AY9" s="643"/>
    </row>
    <row r="10" spans="1:80" ht="30" customHeight="1" x14ac:dyDescent="0.2">
      <c r="A10" s="794"/>
      <c r="B10" s="638" t="s">
        <v>184</v>
      </c>
      <c r="C10" s="639" t="s">
        <v>185</v>
      </c>
      <c r="D10" s="640" t="s">
        <v>167</v>
      </c>
      <c r="E10" s="234"/>
      <c r="F10" s="166">
        <v>3</v>
      </c>
      <c r="G10" s="166">
        <v>6</v>
      </c>
      <c r="H10" s="170"/>
      <c r="I10" s="166">
        <v>6</v>
      </c>
      <c r="J10" s="166">
        <v>6</v>
      </c>
      <c r="K10" s="406">
        <v>6</v>
      </c>
      <c r="L10" s="622" t="s">
        <v>368</v>
      </c>
      <c r="M10" s="168"/>
      <c r="N10" s="622"/>
      <c r="O10" s="170"/>
      <c r="P10" s="234"/>
      <c r="Q10" s="170"/>
      <c r="R10" s="621">
        <v>6</v>
      </c>
      <c r="S10" s="641">
        <v>3</v>
      </c>
      <c r="T10" s="642"/>
      <c r="U10" s="366"/>
      <c r="V10" s="366"/>
      <c r="W10" s="366"/>
      <c r="X10" s="366"/>
      <c r="Y10" s="366"/>
      <c r="Z10" s="366"/>
      <c r="AA10" s="366"/>
      <c r="AB10" s="366"/>
      <c r="AC10" s="366"/>
      <c r="AD10" s="366"/>
      <c r="AE10" s="366"/>
      <c r="AF10" s="366"/>
      <c r="AG10" s="366"/>
      <c r="AH10" s="366"/>
      <c r="AI10" s="366" t="s">
        <v>168</v>
      </c>
      <c r="AJ10" s="366" t="s">
        <v>168</v>
      </c>
      <c r="AK10" s="366" t="s">
        <v>168</v>
      </c>
      <c r="AL10" s="366" t="s">
        <v>168</v>
      </c>
      <c r="AM10" s="366"/>
      <c r="AN10" s="366"/>
      <c r="AO10" s="366"/>
      <c r="AP10" s="366"/>
      <c r="AQ10" s="366"/>
      <c r="AR10" s="366"/>
      <c r="AS10" s="366"/>
      <c r="AT10" s="366"/>
      <c r="AU10" s="366"/>
      <c r="AV10" s="509"/>
      <c r="AW10" s="366"/>
      <c r="AX10" s="366"/>
      <c r="AY10" s="643"/>
      <c r="BA10" s="308"/>
    </row>
    <row r="11" spans="1:80" ht="30" customHeight="1" thickBot="1" x14ac:dyDescent="0.25">
      <c r="A11" s="795"/>
      <c r="B11" s="309" t="s">
        <v>186</v>
      </c>
      <c r="C11" s="310" t="s">
        <v>187</v>
      </c>
      <c r="D11" s="362" t="s">
        <v>167</v>
      </c>
      <c r="E11" s="290"/>
      <c r="F11" s="176">
        <v>3</v>
      </c>
      <c r="G11" s="176">
        <v>6</v>
      </c>
      <c r="H11" s="235"/>
      <c r="I11" s="176">
        <v>6</v>
      </c>
      <c r="J11" s="235"/>
      <c r="K11" s="627">
        <v>6</v>
      </c>
      <c r="L11" s="179"/>
      <c r="M11" s="627"/>
      <c r="N11" s="179"/>
      <c r="O11" s="170"/>
      <c r="P11" s="234"/>
      <c r="Q11" s="170"/>
      <c r="R11" s="180"/>
      <c r="S11" s="311">
        <v>3</v>
      </c>
      <c r="T11" s="370"/>
      <c r="U11" s="368"/>
      <c r="V11" s="368"/>
      <c r="W11" s="368"/>
      <c r="X11" s="368" t="s">
        <v>168</v>
      </c>
      <c r="Y11" s="368" t="s">
        <v>168</v>
      </c>
      <c r="Z11" s="368"/>
      <c r="AA11" s="368"/>
      <c r="AB11" s="368"/>
      <c r="AC11" s="368"/>
      <c r="AD11" s="368"/>
      <c r="AE11" s="368"/>
      <c r="AF11" s="368"/>
      <c r="AG11" s="368"/>
      <c r="AH11" s="368"/>
      <c r="AI11" s="368"/>
      <c r="AJ11" s="368"/>
      <c r="AK11" s="368"/>
      <c r="AL11" s="368"/>
      <c r="AM11" s="419"/>
      <c r="AN11" s="419"/>
      <c r="AO11" s="368"/>
      <c r="AP11" s="368"/>
      <c r="AQ11" s="368"/>
      <c r="AR11" s="368"/>
      <c r="AS11" s="368"/>
      <c r="AT11" s="366"/>
      <c r="AU11" s="366"/>
      <c r="AV11" s="509" t="s">
        <v>168</v>
      </c>
      <c r="AW11" s="368" t="s">
        <v>168</v>
      </c>
      <c r="AX11" s="368"/>
      <c r="AY11" s="369"/>
      <c r="BA11" s="308"/>
    </row>
    <row r="12" spans="1:80" ht="15" customHeight="1" thickBot="1" x14ac:dyDescent="0.25">
      <c r="B12" s="312"/>
      <c r="C12" s="313"/>
      <c r="D12" s="314"/>
      <c r="E12" s="313"/>
      <c r="F12" s="313"/>
      <c r="G12" s="313"/>
      <c r="H12" s="313"/>
      <c r="I12" s="313"/>
      <c r="J12" s="313"/>
      <c r="K12" s="868" t="s">
        <v>190</v>
      </c>
      <c r="L12" s="869"/>
      <c r="M12" s="869"/>
      <c r="N12" s="869"/>
      <c r="O12" s="869"/>
      <c r="P12" s="869"/>
      <c r="Q12" s="869"/>
      <c r="R12" s="869"/>
      <c r="S12" s="870"/>
      <c r="T12" s="407">
        <v>396</v>
      </c>
      <c r="U12" s="408">
        <v>396</v>
      </c>
      <c r="V12" s="408">
        <v>365</v>
      </c>
      <c r="W12" s="408">
        <v>365</v>
      </c>
      <c r="X12" s="408">
        <v>396</v>
      </c>
      <c r="Y12" s="408">
        <v>396</v>
      </c>
      <c r="Z12" s="409">
        <v>180</v>
      </c>
      <c r="AA12" s="408">
        <v>90</v>
      </c>
      <c r="AB12" s="409">
        <v>365</v>
      </c>
      <c r="AC12" s="408">
        <v>90</v>
      </c>
      <c r="AD12" s="409">
        <v>365</v>
      </c>
      <c r="AE12" s="408">
        <v>396</v>
      </c>
      <c r="AF12" s="409">
        <v>180</v>
      </c>
      <c r="AG12" s="408">
        <v>90</v>
      </c>
      <c r="AH12" s="409">
        <v>999</v>
      </c>
      <c r="AI12" s="409">
        <v>365</v>
      </c>
      <c r="AJ12" s="409">
        <v>90</v>
      </c>
      <c r="AK12" s="409">
        <v>365</v>
      </c>
      <c r="AL12" s="409">
        <v>90</v>
      </c>
      <c r="AM12" s="318">
        <v>365</v>
      </c>
      <c r="AN12" s="319">
        <v>90</v>
      </c>
      <c r="AO12" s="409">
        <v>90</v>
      </c>
      <c r="AP12" s="408">
        <v>270</v>
      </c>
      <c r="AQ12" s="409">
        <v>90</v>
      </c>
      <c r="AR12" s="408">
        <v>270</v>
      </c>
      <c r="AS12" s="409">
        <v>270</v>
      </c>
      <c r="AT12" s="318">
        <v>270</v>
      </c>
      <c r="AU12" s="318">
        <v>270</v>
      </c>
      <c r="AV12" s="187">
        <v>90</v>
      </c>
      <c r="AW12" s="408">
        <v>90</v>
      </c>
      <c r="AX12" s="409">
        <v>365</v>
      </c>
      <c r="AY12" s="410">
        <v>270</v>
      </c>
      <c r="AZ12" s="411"/>
      <c r="BA12" s="308"/>
    </row>
    <row r="13" spans="1:80" ht="15" customHeight="1" x14ac:dyDescent="0.2">
      <c r="C13" s="313"/>
      <c r="D13" s="314"/>
      <c r="E13" s="313"/>
      <c r="F13" s="313"/>
      <c r="G13" s="313"/>
      <c r="H13" s="313"/>
      <c r="I13" s="313"/>
      <c r="J13" s="313"/>
      <c r="K13" s="874" t="s">
        <v>191</v>
      </c>
      <c r="L13" s="875"/>
      <c r="M13" s="875"/>
      <c r="N13" s="875"/>
      <c r="O13" s="875"/>
      <c r="P13" s="875"/>
      <c r="Q13" s="875"/>
      <c r="R13" s="875"/>
      <c r="S13" s="876"/>
      <c r="T13" s="321"/>
      <c r="U13" s="322">
        <v>1</v>
      </c>
      <c r="V13" s="322">
        <v>2</v>
      </c>
      <c r="W13" s="322">
        <v>2</v>
      </c>
      <c r="X13" s="322"/>
      <c r="Y13" s="322"/>
      <c r="Z13" s="322">
        <v>1</v>
      </c>
      <c r="AA13" s="322">
        <v>1</v>
      </c>
      <c r="AB13" s="322">
        <v>1</v>
      </c>
      <c r="AC13" s="322">
        <v>1</v>
      </c>
      <c r="AD13" s="322"/>
      <c r="AE13" s="322"/>
      <c r="AF13" s="322"/>
      <c r="AG13" s="322">
        <v>2</v>
      </c>
      <c r="AH13" s="322"/>
      <c r="AI13" s="322">
        <v>1</v>
      </c>
      <c r="AJ13" s="323">
        <v>1</v>
      </c>
      <c r="AK13" s="323"/>
      <c r="AL13" s="323"/>
      <c r="AM13" s="322"/>
      <c r="AN13" s="322"/>
      <c r="AO13" s="322"/>
      <c r="AP13" s="322"/>
      <c r="AQ13" s="325"/>
      <c r="AR13" s="325"/>
      <c r="AS13" s="322"/>
      <c r="AT13" s="322"/>
      <c r="AU13" s="322"/>
      <c r="AV13" s="193">
        <v>2</v>
      </c>
      <c r="AW13" s="322">
        <v>2</v>
      </c>
      <c r="AX13" s="322">
        <v>2</v>
      </c>
      <c r="AY13" s="326">
        <v>2</v>
      </c>
      <c r="AZ13" s="411"/>
      <c r="BA13" s="308"/>
    </row>
    <row r="14" spans="1:80" ht="15" customHeight="1" x14ac:dyDescent="0.2">
      <c r="D14" s="314"/>
      <c r="E14" s="313"/>
      <c r="F14" s="313"/>
      <c r="G14" s="313"/>
      <c r="H14" s="313"/>
      <c r="I14" s="313"/>
      <c r="J14" s="313"/>
      <c r="K14" s="877" t="s">
        <v>192</v>
      </c>
      <c r="L14" s="878"/>
      <c r="M14" s="878"/>
      <c r="N14" s="878"/>
      <c r="O14" s="878"/>
      <c r="P14" s="878"/>
      <c r="Q14" s="878"/>
      <c r="R14" s="878"/>
      <c r="S14" s="879"/>
      <c r="T14" s="321"/>
      <c r="U14" s="322">
        <v>1</v>
      </c>
      <c r="V14" s="325">
        <v>2</v>
      </c>
      <c r="W14" s="538">
        <v>2</v>
      </c>
      <c r="X14" s="322"/>
      <c r="Y14" s="322"/>
      <c r="Z14" s="322"/>
      <c r="AA14" s="322"/>
      <c r="AB14" s="322"/>
      <c r="AC14" s="322"/>
      <c r="AD14" s="325"/>
      <c r="AE14" s="412"/>
      <c r="AF14" s="412"/>
      <c r="AG14" s="412">
        <v>2</v>
      </c>
      <c r="AH14" s="412"/>
      <c r="AI14" s="412">
        <v>1</v>
      </c>
      <c r="AJ14" s="323">
        <v>1</v>
      </c>
      <c r="AK14" s="323"/>
      <c r="AL14" s="323"/>
      <c r="AM14" s="412"/>
      <c r="AN14" s="412"/>
      <c r="AO14" s="322"/>
      <c r="AP14" s="322"/>
      <c r="AQ14" s="322"/>
      <c r="AR14" s="322"/>
      <c r="AS14" s="322"/>
      <c r="AT14" s="412"/>
      <c r="AU14" s="412"/>
      <c r="AV14" s="198">
        <v>2</v>
      </c>
      <c r="AW14" s="322"/>
      <c r="AX14" s="322"/>
      <c r="AY14" s="326">
        <v>2</v>
      </c>
      <c r="AZ14" s="411"/>
      <c r="BA14" s="308"/>
      <c r="BB14" s="778" t="s">
        <v>195</v>
      </c>
      <c r="BC14" s="779"/>
      <c r="BD14" s="779"/>
      <c r="BE14" s="779"/>
      <c r="BF14" s="779"/>
      <c r="BG14" s="779"/>
      <c r="BH14" s="779"/>
      <c r="BI14" s="779"/>
      <c r="BJ14" s="779"/>
      <c r="BK14" s="779"/>
      <c r="BL14" s="779"/>
      <c r="BM14" s="780"/>
      <c r="BO14" s="834" t="s">
        <v>196</v>
      </c>
      <c r="BP14" s="835"/>
      <c r="BQ14" s="835"/>
      <c r="BR14" s="835"/>
      <c r="BS14" s="835"/>
      <c r="BT14" s="835"/>
      <c r="BU14" s="835"/>
      <c r="BV14" s="835"/>
      <c r="BW14" s="835"/>
      <c r="BX14" s="835"/>
      <c r="BY14" s="835"/>
      <c r="BZ14" s="835"/>
      <c r="CA14" s="835"/>
      <c r="CB14" s="836"/>
    </row>
    <row r="15" spans="1:80" ht="15" customHeight="1" x14ac:dyDescent="0.2">
      <c r="D15" s="610"/>
      <c r="E15" s="316"/>
      <c r="F15" s="316"/>
      <c r="G15" s="316"/>
      <c r="H15" s="316"/>
      <c r="I15" s="316"/>
      <c r="J15" s="316"/>
      <c r="K15" s="877" t="s">
        <v>193</v>
      </c>
      <c r="L15" s="878"/>
      <c r="M15" s="878"/>
      <c r="N15" s="878"/>
      <c r="O15" s="878"/>
      <c r="P15" s="878"/>
      <c r="Q15" s="878"/>
      <c r="R15" s="878"/>
      <c r="S15" s="879"/>
      <c r="T15" s="644"/>
      <c r="U15" s="412">
        <v>1</v>
      </c>
      <c r="V15" s="416">
        <v>2</v>
      </c>
      <c r="W15" s="412">
        <v>2</v>
      </c>
      <c r="X15" s="412">
        <v>1</v>
      </c>
      <c r="Y15" s="412">
        <v>1</v>
      </c>
      <c r="Z15" s="412"/>
      <c r="AA15" s="412"/>
      <c r="AB15" s="412"/>
      <c r="AC15" s="412"/>
      <c r="AD15" s="416">
        <v>2</v>
      </c>
      <c r="AE15" s="412"/>
      <c r="AF15" s="412"/>
      <c r="AG15" s="412">
        <v>2</v>
      </c>
      <c r="AH15" s="412"/>
      <c r="AI15" s="412">
        <v>1</v>
      </c>
      <c r="AJ15" s="539">
        <v>1</v>
      </c>
      <c r="AK15" s="539">
        <v>1</v>
      </c>
      <c r="AL15" s="539">
        <v>1</v>
      </c>
      <c r="AM15" s="412">
        <v>1</v>
      </c>
      <c r="AN15" s="412">
        <v>1</v>
      </c>
      <c r="AO15" s="416"/>
      <c r="AP15" s="412"/>
      <c r="AQ15" s="416">
        <v>2</v>
      </c>
      <c r="AR15" s="412"/>
      <c r="AS15" s="412">
        <v>2</v>
      </c>
      <c r="AT15" s="412"/>
      <c r="AU15" s="538"/>
      <c r="AV15" s="513">
        <v>2</v>
      </c>
      <c r="AW15" s="412"/>
      <c r="AX15" s="412">
        <v>2</v>
      </c>
      <c r="AY15" s="645">
        <v>2</v>
      </c>
      <c r="AZ15" s="411"/>
      <c r="BA15" s="308"/>
      <c r="BB15" s="778" t="s">
        <v>198</v>
      </c>
      <c r="BC15" s="779"/>
      <c r="BD15" s="779"/>
      <c r="BE15" s="779"/>
      <c r="BF15" s="779"/>
      <c r="BG15" s="779"/>
      <c r="BH15" s="779"/>
      <c r="BI15" s="780"/>
      <c r="BJ15" s="327" t="s">
        <v>199</v>
      </c>
      <c r="BK15" s="327" t="s">
        <v>200</v>
      </c>
      <c r="BL15" s="327" t="s">
        <v>201</v>
      </c>
      <c r="BM15" s="327" t="s">
        <v>202</v>
      </c>
      <c r="BO15" s="834" t="s">
        <v>203</v>
      </c>
      <c r="BP15" s="835"/>
      <c r="BQ15" s="835"/>
      <c r="BR15" s="835"/>
      <c r="BS15" s="835"/>
      <c r="BT15" s="836"/>
      <c r="BU15" s="834" t="s">
        <v>204</v>
      </c>
      <c r="BV15" s="835"/>
      <c r="BW15" s="835"/>
      <c r="BX15" s="835"/>
      <c r="BY15" s="835"/>
      <c r="BZ15" s="835"/>
      <c r="CA15" s="835"/>
      <c r="CB15" s="836"/>
    </row>
    <row r="16" spans="1:80" ht="15" customHeight="1" x14ac:dyDescent="0.2">
      <c r="D16" s="610"/>
      <c r="E16" s="316"/>
      <c r="F16" s="316"/>
      <c r="G16" s="316"/>
      <c r="H16" s="316"/>
      <c r="I16" s="316"/>
      <c r="J16" s="316"/>
      <c r="K16" s="877" t="s">
        <v>194</v>
      </c>
      <c r="L16" s="878"/>
      <c r="M16" s="878"/>
      <c r="N16" s="878"/>
      <c r="O16" s="878"/>
      <c r="P16" s="878"/>
      <c r="Q16" s="878"/>
      <c r="R16" s="878"/>
      <c r="S16" s="879"/>
      <c r="T16" s="540"/>
      <c r="U16" s="538">
        <v>1</v>
      </c>
      <c r="V16" s="541">
        <v>2</v>
      </c>
      <c r="W16" s="538">
        <v>2</v>
      </c>
      <c r="X16" s="538">
        <v>1</v>
      </c>
      <c r="Y16" s="538">
        <v>1</v>
      </c>
      <c r="Z16" s="538"/>
      <c r="AA16" s="538"/>
      <c r="AB16" s="538"/>
      <c r="AC16" s="538"/>
      <c r="AD16" s="541">
        <v>2</v>
      </c>
      <c r="AE16" s="412"/>
      <c r="AF16" s="412"/>
      <c r="AG16" s="412">
        <v>2</v>
      </c>
      <c r="AH16" s="412"/>
      <c r="AI16" s="412">
        <v>1</v>
      </c>
      <c r="AJ16" s="542">
        <v>1</v>
      </c>
      <c r="AK16" s="542">
        <v>1</v>
      </c>
      <c r="AL16" s="542">
        <v>1</v>
      </c>
      <c r="AM16" s="412">
        <v>1</v>
      </c>
      <c r="AN16" s="412">
        <v>1</v>
      </c>
      <c r="AO16" s="541"/>
      <c r="AP16" s="541"/>
      <c r="AQ16" s="541">
        <v>2</v>
      </c>
      <c r="AR16" s="541"/>
      <c r="AS16" s="538">
        <v>2</v>
      </c>
      <c r="AT16" s="412"/>
      <c r="AU16" s="412"/>
      <c r="AV16" s="514">
        <v>2</v>
      </c>
      <c r="AW16" s="538"/>
      <c r="AX16" s="538"/>
      <c r="AY16" s="413">
        <v>2</v>
      </c>
      <c r="AZ16" s="411"/>
      <c r="BA16" s="308"/>
      <c r="BB16" s="799" t="s">
        <v>206</v>
      </c>
      <c r="BC16" s="800"/>
      <c r="BD16" s="800"/>
      <c r="BE16" s="800"/>
      <c r="BF16" s="800"/>
      <c r="BG16" s="800"/>
      <c r="BH16" s="800"/>
      <c r="BI16" s="801"/>
      <c r="BJ16" s="605" t="s">
        <v>207</v>
      </c>
      <c r="BK16" s="605" t="s">
        <v>208</v>
      </c>
      <c r="BL16" s="605" t="s">
        <v>207</v>
      </c>
      <c r="BM16" s="612" t="s">
        <v>209</v>
      </c>
      <c r="BO16" s="754" t="s">
        <v>234</v>
      </c>
      <c r="BP16" s="754"/>
      <c r="BQ16" s="754"/>
      <c r="BR16" s="754"/>
      <c r="BS16" s="754"/>
      <c r="BT16" s="754"/>
      <c r="BU16" s="754" t="s">
        <v>235</v>
      </c>
      <c r="BV16" s="754"/>
      <c r="BW16" s="754"/>
      <c r="BX16" s="754"/>
      <c r="BY16" s="754"/>
      <c r="BZ16" s="754"/>
      <c r="CA16" s="754"/>
      <c r="CB16" s="754"/>
    </row>
    <row r="17" spans="2:80" ht="15" customHeight="1" thickBot="1" x14ac:dyDescent="0.25">
      <c r="D17" s="610"/>
      <c r="E17" s="316"/>
      <c r="F17" s="316"/>
      <c r="G17" s="316"/>
      <c r="H17" s="316"/>
      <c r="I17" s="316"/>
      <c r="J17" s="316"/>
      <c r="K17" s="871" t="s">
        <v>324</v>
      </c>
      <c r="L17" s="872"/>
      <c r="M17" s="872"/>
      <c r="N17" s="872"/>
      <c r="O17" s="872"/>
      <c r="P17" s="872"/>
      <c r="Q17" s="872"/>
      <c r="R17" s="872"/>
      <c r="S17" s="873"/>
      <c r="T17" s="201">
        <v>0</v>
      </c>
      <c r="U17" s="202">
        <v>2</v>
      </c>
      <c r="V17" s="202">
        <v>3</v>
      </c>
      <c r="W17" s="202">
        <v>3</v>
      </c>
      <c r="X17" s="202">
        <v>3</v>
      </c>
      <c r="Y17" s="202">
        <v>3</v>
      </c>
      <c r="Z17" s="202">
        <v>3</v>
      </c>
      <c r="AA17" s="202">
        <v>3</v>
      </c>
      <c r="AB17" s="202">
        <v>3</v>
      </c>
      <c r="AC17" s="202">
        <v>3</v>
      </c>
      <c r="AD17" s="202">
        <v>2</v>
      </c>
      <c r="AE17" s="202">
        <v>0</v>
      </c>
      <c r="AF17" s="202">
        <v>0</v>
      </c>
      <c r="AG17" s="202">
        <v>3</v>
      </c>
      <c r="AH17" s="202">
        <v>0</v>
      </c>
      <c r="AI17" s="202">
        <v>3.5</v>
      </c>
      <c r="AJ17" s="211">
        <v>3.5</v>
      </c>
      <c r="AK17" s="211">
        <v>3.5</v>
      </c>
      <c r="AL17" s="211">
        <v>3.5</v>
      </c>
      <c r="AM17" s="202">
        <v>3.5</v>
      </c>
      <c r="AN17" s="202">
        <v>3.5</v>
      </c>
      <c r="AO17" s="202">
        <v>0</v>
      </c>
      <c r="AP17" s="202">
        <v>0</v>
      </c>
      <c r="AQ17" s="202">
        <v>4</v>
      </c>
      <c r="AR17" s="202">
        <v>0</v>
      </c>
      <c r="AS17" s="202">
        <v>4</v>
      </c>
      <c r="AT17" s="202">
        <v>0</v>
      </c>
      <c r="AU17" s="202">
        <v>0</v>
      </c>
      <c r="AV17" s="202">
        <v>3</v>
      </c>
      <c r="AW17" s="202">
        <v>3</v>
      </c>
      <c r="AX17" s="202">
        <v>4</v>
      </c>
      <c r="AY17" s="203">
        <v>3</v>
      </c>
      <c r="AZ17" s="411"/>
      <c r="BA17" s="308"/>
      <c r="BB17" s="799" t="s">
        <v>219</v>
      </c>
      <c r="BC17" s="800"/>
      <c r="BD17" s="800"/>
      <c r="BE17" s="800"/>
      <c r="BF17" s="800"/>
      <c r="BG17" s="800"/>
      <c r="BH17" s="800"/>
      <c r="BI17" s="801"/>
      <c r="BJ17" s="605" t="s">
        <v>207</v>
      </c>
      <c r="BK17" s="605" t="s">
        <v>208</v>
      </c>
      <c r="BL17" s="605" t="s">
        <v>207</v>
      </c>
      <c r="BM17" s="612" t="s">
        <v>207</v>
      </c>
      <c r="BO17" s="754"/>
      <c r="BP17" s="754"/>
      <c r="BQ17" s="754"/>
      <c r="BR17" s="754"/>
      <c r="BS17" s="754"/>
      <c r="BT17" s="754"/>
      <c r="BU17" s="755"/>
      <c r="BV17" s="755"/>
      <c r="BW17" s="755"/>
      <c r="BX17" s="755"/>
      <c r="BY17" s="755"/>
      <c r="BZ17" s="755"/>
      <c r="CA17" s="755"/>
      <c r="CB17" s="755"/>
    </row>
    <row r="18" spans="2:80" ht="15" customHeight="1" x14ac:dyDescent="0.2">
      <c r="D18" s="610"/>
      <c r="E18" s="316"/>
      <c r="F18" s="316"/>
      <c r="G18" s="316"/>
      <c r="H18" s="316"/>
      <c r="I18" s="316"/>
      <c r="J18" s="316"/>
      <c r="K18" s="874" t="s">
        <v>205</v>
      </c>
      <c r="L18" s="875"/>
      <c r="M18" s="875"/>
      <c r="N18" s="875"/>
      <c r="O18" s="875"/>
      <c r="P18" s="875"/>
      <c r="Q18" s="875"/>
      <c r="R18" s="875"/>
      <c r="S18" s="876"/>
      <c r="T18" s="329">
        <v>1</v>
      </c>
      <c r="U18" s="330"/>
      <c r="V18" s="330"/>
      <c r="W18" s="330"/>
      <c r="X18" s="330"/>
      <c r="Y18" s="330"/>
      <c r="Z18" s="330"/>
      <c r="AA18" s="330"/>
      <c r="AB18" s="330"/>
      <c r="AC18" s="330"/>
      <c r="AD18" s="330">
        <v>1</v>
      </c>
      <c r="AE18" s="330">
        <v>1</v>
      </c>
      <c r="AF18" s="330">
        <v>3</v>
      </c>
      <c r="AG18" s="330"/>
      <c r="AH18" s="330"/>
      <c r="AI18" s="330"/>
      <c r="AJ18" s="331"/>
      <c r="AK18" s="331"/>
      <c r="AL18" s="331"/>
      <c r="AM18" s="331"/>
      <c r="AN18" s="331"/>
      <c r="AO18" s="332">
        <v>2</v>
      </c>
      <c r="AP18" s="332">
        <v>2</v>
      </c>
      <c r="AQ18" s="332">
        <v>1</v>
      </c>
      <c r="AR18" s="332">
        <v>1</v>
      </c>
      <c r="AS18" s="330">
        <v>1</v>
      </c>
      <c r="AT18" s="330">
        <v>1</v>
      </c>
      <c r="AU18" s="330">
        <v>1</v>
      </c>
      <c r="AV18" s="193"/>
      <c r="AW18" s="330"/>
      <c r="AX18" s="330"/>
      <c r="AY18" s="333"/>
      <c r="AZ18" s="411"/>
      <c r="BA18" s="308"/>
      <c r="BB18" s="799" t="s">
        <v>223</v>
      </c>
      <c r="BC18" s="800"/>
      <c r="BD18" s="800"/>
      <c r="BE18" s="800"/>
      <c r="BF18" s="800"/>
      <c r="BG18" s="800"/>
      <c r="BH18" s="800"/>
      <c r="BI18" s="801"/>
      <c r="BJ18" s="605" t="s">
        <v>207</v>
      </c>
      <c r="BK18" s="605" t="s">
        <v>208</v>
      </c>
      <c r="BL18" s="605" t="s">
        <v>207</v>
      </c>
      <c r="BM18" s="612" t="s">
        <v>207</v>
      </c>
      <c r="BO18" s="754"/>
      <c r="BP18" s="754"/>
      <c r="BQ18" s="754"/>
      <c r="BR18" s="754"/>
      <c r="BS18" s="754"/>
      <c r="BT18" s="754"/>
      <c r="BU18" s="753" t="s">
        <v>241</v>
      </c>
      <c r="BV18" s="753"/>
      <c r="BW18" s="753"/>
      <c r="BX18" s="753"/>
      <c r="BY18" s="753"/>
      <c r="BZ18" s="753"/>
      <c r="CA18" s="753"/>
      <c r="CB18" s="753"/>
    </row>
    <row r="19" spans="2:80" ht="15" customHeight="1" x14ac:dyDescent="0.2">
      <c r="D19" s="610"/>
      <c r="E19" s="316"/>
      <c r="F19" s="316"/>
      <c r="G19" s="316"/>
      <c r="H19" s="316"/>
      <c r="I19" s="316"/>
      <c r="J19" s="316"/>
      <c r="K19" s="877" t="s">
        <v>212</v>
      </c>
      <c r="L19" s="878"/>
      <c r="M19" s="878"/>
      <c r="N19" s="878"/>
      <c r="O19" s="878"/>
      <c r="P19" s="878"/>
      <c r="Q19" s="878"/>
      <c r="R19" s="878"/>
      <c r="S19" s="879"/>
      <c r="T19" s="321">
        <v>1</v>
      </c>
      <c r="U19" s="322"/>
      <c r="V19" s="322"/>
      <c r="W19" s="322"/>
      <c r="X19" s="322"/>
      <c r="Y19" s="322"/>
      <c r="Z19" s="322"/>
      <c r="AA19" s="322"/>
      <c r="AB19" s="322"/>
      <c r="AC19" s="322"/>
      <c r="AD19" s="322">
        <v>1</v>
      </c>
      <c r="AE19" s="322">
        <v>1</v>
      </c>
      <c r="AF19" s="322">
        <v>3</v>
      </c>
      <c r="AG19" s="322"/>
      <c r="AH19" s="322"/>
      <c r="AI19" s="322"/>
      <c r="AJ19" s="323"/>
      <c r="AK19" s="323"/>
      <c r="AL19" s="323"/>
      <c r="AM19" s="414"/>
      <c r="AN19" s="414"/>
      <c r="AO19" s="324">
        <v>2</v>
      </c>
      <c r="AP19" s="324">
        <v>2</v>
      </c>
      <c r="AQ19" s="324">
        <v>1</v>
      </c>
      <c r="AR19" s="324">
        <v>1</v>
      </c>
      <c r="AS19" s="322">
        <v>1</v>
      </c>
      <c r="AT19" s="322">
        <v>1</v>
      </c>
      <c r="AU19" s="322"/>
      <c r="AV19" s="198"/>
      <c r="AW19" s="322"/>
      <c r="AX19" s="322"/>
      <c r="AY19" s="326"/>
      <c r="AZ19" s="411"/>
      <c r="BA19" s="308"/>
      <c r="BB19" s="799" t="s">
        <v>226</v>
      </c>
      <c r="BC19" s="800"/>
      <c r="BD19" s="800"/>
      <c r="BE19" s="800"/>
      <c r="BF19" s="800"/>
      <c r="BG19" s="800"/>
      <c r="BH19" s="800"/>
      <c r="BI19" s="801"/>
      <c r="BJ19" s="605" t="s">
        <v>207</v>
      </c>
      <c r="BK19" s="605" t="s">
        <v>208</v>
      </c>
      <c r="BL19" s="605" t="s">
        <v>207</v>
      </c>
      <c r="BM19" s="612" t="s">
        <v>207</v>
      </c>
      <c r="BN19" s="415"/>
      <c r="BO19" s="700" t="s">
        <v>244</v>
      </c>
      <c r="BP19" s="701"/>
      <c r="BQ19" s="701"/>
      <c r="BR19" s="701"/>
      <c r="BS19" s="701"/>
      <c r="BT19" s="702"/>
      <c r="BU19" s="700" t="s">
        <v>245</v>
      </c>
      <c r="BV19" s="701"/>
      <c r="BW19" s="701"/>
      <c r="BX19" s="701"/>
      <c r="BY19" s="701"/>
      <c r="BZ19" s="701"/>
      <c r="CA19" s="701"/>
      <c r="CB19" s="702"/>
    </row>
    <row r="20" spans="2:80" ht="15" customHeight="1" x14ac:dyDescent="0.2">
      <c r="D20" s="610"/>
      <c r="E20" s="316"/>
      <c r="F20" s="316"/>
      <c r="G20" s="316"/>
      <c r="H20" s="316"/>
      <c r="I20" s="316"/>
      <c r="J20" s="316"/>
      <c r="K20" s="877" t="s">
        <v>218</v>
      </c>
      <c r="L20" s="878"/>
      <c r="M20" s="878"/>
      <c r="N20" s="878"/>
      <c r="O20" s="878"/>
      <c r="P20" s="878"/>
      <c r="Q20" s="878"/>
      <c r="R20" s="878"/>
      <c r="S20" s="879"/>
      <c r="T20" s="644"/>
      <c r="U20" s="412"/>
      <c r="V20" s="412"/>
      <c r="W20" s="412"/>
      <c r="X20" s="412"/>
      <c r="Y20" s="412"/>
      <c r="Z20" s="412"/>
      <c r="AA20" s="412"/>
      <c r="AB20" s="412"/>
      <c r="AC20" s="412"/>
      <c r="AD20" s="412"/>
      <c r="AE20" s="412"/>
      <c r="AF20" s="412"/>
      <c r="AG20" s="412"/>
      <c r="AH20" s="412"/>
      <c r="AI20" s="412"/>
      <c r="AJ20" s="539"/>
      <c r="AK20" s="539"/>
      <c r="AL20" s="539"/>
      <c r="AM20" s="416"/>
      <c r="AN20" s="416"/>
      <c r="AO20" s="414"/>
      <c r="AP20" s="414"/>
      <c r="AQ20" s="414"/>
      <c r="AR20" s="414"/>
      <c r="AS20" s="412"/>
      <c r="AT20" s="412"/>
      <c r="AU20" s="412"/>
      <c r="AV20" s="513"/>
      <c r="AW20" s="412"/>
      <c r="AX20" s="412"/>
      <c r="AY20" s="645"/>
      <c r="AZ20" s="417"/>
      <c r="BA20" s="308"/>
      <c r="BB20" s="799" t="s">
        <v>230</v>
      </c>
      <c r="BC20" s="800"/>
      <c r="BD20" s="800"/>
      <c r="BE20" s="800"/>
      <c r="BF20" s="800"/>
      <c r="BG20" s="800"/>
      <c r="BH20" s="800"/>
      <c r="BI20" s="801"/>
      <c r="BJ20" s="605" t="s">
        <v>207</v>
      </c>
      <c r="BK20" s="605" t="s">
        <v>208</v>
      </c>
      <c r="BL20" s="605" t="s">
        <v>207</v>
      </c>
      <c r="BM20" s="612" t="s">
        <v>207</v>
      </c>
      <c r="BO20" s="700"/>
      <c r="BP20" s="701"/>
      <c r="BQ20" s="701"/>
      <c r="BR20" s="701"/>
      <c r="BS20" s="701"/>
      <c r="BT20" s="702"/>
      <c r="BU20" s="700" t="s">
        <v>248</v>
      </c>
      <c r="BV20" s="701"/>
      <c r="BW20" s="701"/>
      <c r="BX20" s="701"/>
      <c r="BY20" s="701"/>
      <c r="BZ20" s="701"/>
      <c r="CA20" s="701"/>
      <c r="CB20" s="702"/>
    </row>
    <row r="21" spans="2:80" ht="15" customHeight="1" x14ac:dyDescent="0.2">
      <c r="D21" s="610"/>
      <c r="E21" s="316"/>
      <c r="F21" s="316"/>
      <c r="G21" s="316"/>
      <c r="H21" s="316"/>
      <c r="I21" s="316"/>
      <c r="J21" s="316"/>
      <c r="K21" s="877" t="s">
        <v>222</v>
      </c>
      <c r="L21" s="878"/>
      <c r="M21" s="878"/>
      <c r="N21" s="878"/>
      <c r="O21" s="878"/>
      <c r="P21" s="878"/>
      <c r="Q21" s="878"/>
      <c r="R21" s="878"/>
      <c r="S21" s="879"/>
      <c r="T21" s="540"/>
      <c r="U21" s="538"/>
      <c r="V21" s="538"/>
      <c r="W21" s="538"/>
      <c r="X21" s="538"/>
      <c r="Y21" s="538"/>
      <c r="Z21" s="538"/>
      <c r="AA21" s="538"/>
      <c r="AB21" s="538"/>
      <c r="AC21" s="538"/>
      <c r="AD21" s="538"/>
      <c r="AE21" s="538"/>
      <c r="AF21" s="538"/>
      <c r="AG21" s="538"/>
      <c r="AH21" s="538"/>
      <c r="AI21" s="538"/>
      <c r="AJ21" s="542"/>
      <c r="AK21" s="542"/>
      <c r="AL21" s="542"/>
      <c r="AM21" s="325"/>
      <c r="AN21" s="325"/>
      <c r="AO21" s="543"/>
      <c r="AP21" s="543"/>
      <c r="AQ21" s="543"/>
      <c r="AR21" s="543"/>
      <c r="AS21" s="538"/>
      <c r="AT21" s="538"/>
      <c r="AU21" s="538"/>
      <c r="AV21" s="514"/>
      <c r="AW21" s="538"/>
      <c r="AX21" s="538"/>
      <c r="AY21" s="413"/>
      <c r="AZ21" s="417"/>
      <c r="BA21" s="308"/>
      <c r="BB21" s="799" t="s">
        <v>233</v>
      </c>
      <c r="BC21" s="800"/>
      <c r="BD21" s="800"/>
      <c r="BE21" s="800"/>
      <c r="BF21" s="800"/>
      <c r="BG21" s="800"/>
      <c r="BH21" s="800"/>
      <c r="BI21" s="801"/>
      <c r="BJ21" s="605" t="s">
        <v>207</v>
      </c>
      <c r="BK21" s="605" t="s">
        <v>208</v>
      </c>
      <c r="BL21" s="605" t="s">
        <v>207</v>
      </c>
      <c r="BM21" s="612" t="s">
        <v>209</v>
      </c>
      <c r="BO21" s="700"/>
      <c r="BP21" s="701"/>
      <c r="BQ21" s="701"/>
      <c r="BR21" s="701"/>
      <c r="BS21" s="701"/>
      <c r="BT21" s="702"/>
      <c r="BU21" s="700" t="s">
        <v>251</v>
      </c>
      <c r="BV21" s="701"/>
      <c r="BW21" s="701"/>
      <c r="BX21" s="701"/>
      <c r="BY21" s="701"/>
      <c r="BZ21" s="701"/>
      <c r="CA21" s="701"/>
      <c r="CB21" s="702"/>
    </row>
    <row r="22" spans="2:80" ht="15" customHeight="1" thickBot="1" x14ac:dyDescent="0.25">
      <c r="D22" s="610"/>
      <c r="E22" s="316"/>
      <c r="F22" s="316"/>
      <c r="G22" s="316"/>
      <c r="H22" s="316"/>
      <c r="I22" s="316"/>
      <c r="J22" s="316"/>
      <c r="K22" s="871" t="s">
        <v>225</v>
      </c>
      <c r="L22" s="872"/>
      <c r="M22" s="872"/>
      <c r="N22" s="872"/>
      <c r="O22" s="872"/>
      <c r="P22" s="872"/>
      <c r="Q22" s="872"/>
      <c r="R22" s="872"/>
      <c r="S22" s="873"/>
      <c r="T22" s="544">
        <v>2</v>
      </c>
      <c r="U22" s="545">
        <v>0</v>
      </c>
      <c r="V22" s="545">
        <v>0</v>
      </c>
      <c r="W22" s="545">
        <v>0</v>
      </c>
      <c r="X22" s="334">
        <v>0</v>
      </c>
      <c r="Y22" s="546">
        <v>0</v>
      </c>
      <c r="Z22" s="545">
        <v>0</v>
      </c>
      <c r="AA22" s="545">
        <v>0</v>
      </c>
      <c r="AB22" s="545">
        <v>0</v>
      </c>
      <c r="AC22" s="545">
        <v>0</v>
      </c>
      <c r="AD22" s="545">
        <v>2</v>
      </c>
      <c r="AE22" s="545">
        <v>2</v>
      </c>
      <c r="AF22" s="545">
        <v>2</v>
      </c>
      <c r="AG22" s="545">
        <v>0</v>
      </c>
      <c r="AH22" s="545">
        <v>0</v>
      </c>
      <c r="AI22" s="545">
        <v>0</v>
      </c>
      <c r="AJ22" s="545">
        <v>0</v>
      </c>
      <c r="AK22" s="546">
        <v>0</v>
      </c>
      <c r="AL22" s="546">
        <v>0</v>
      </c>
      <c r="AM22" s="545">
        <v>0</v>
      </c>
      <c r="AN22" s="545">
        <v>0</v>
      </c>
      <c r="AO22" s="545">
        <v>2.5</v>
      </c>
      <c r="AP22" s="545">
        <v>2.5</v>
      </c>
      <c r="AQ22" s="545">
        <v>3</v>
      </c>
      <c r="AR22" s="545">
        <v>3</v>
      </c>
      <c r="AS22" s="545">
        <v>3</v>
      </c>
      <c r="AT22" s="545">
        <v>3</v>
      </c>
      <c r="AU22" s="545">
        <v>2</v>
      </c>
      <c r="AV22" s="202">
        <v>0</v>
      </c>
      <c r="AW22" s="545">
        <v>0</v>
      </c>
      <c r="AX22" s="545">
        <v>0</v>
      </c>
      <c r="AY22" s="418">
        <v>0</v>
      </c>
      <c r="AZ22" s="417"/>
      <c r="BA22" s="308"/>
      <c r="BB22" s="799" t="s">
        <v>237</v>
      </c>
      <c r="BC22" s="800"/>
      <c r="BD22" s="800"/>
      <c r="BE22" s="800"/>
      <c r="BF22" s="800"/>
      <c r="BG22" s="800"/>
      <c r="BH22" s="800"/>
      <c r="BI22" s="801"/>
      <c r="BJ22" s="605" t="s">
        <v>207</v>
      </c>
      <c r="BK22" s="605" t="s">
        <v>208</v>
      </c>
      <c r="BL22" s="605" t="s">
        <v>207</v>
      </c>
      <c r="BM22" s="612" t="s">
        <v>207</v>
      </c>
      <c r="BO22" s="700"/>
      <c r="BP22" s="701"/>
      <c r="BQ22" s="701"/>
      <c r="BR22" s="701"/>
      <c r="BS22" s="701"/>
      <c r="BT22" s="702"/>
      <c r="BU22" s="691" t="s">
        <v>254</v>
      </c>
      <c r="BV22" s="692"/>
      <c r="BW22" s="692"/>
      <c r="BX22" s="692"/>
      <c r="BY22" s="692"/>
      <c r="BZ22" s="692"/>
      <c r="CA22" s="692"/>
      <c r="CB22" s="693"/>
    </row>
    <row r="23" spans="2:80" ht="15" customHeight="1" thickBot="1" x14ac:dyDescent="0.25">
      <c r="D23" s="610"/>
      <c r="E23" s="316"/>
      <c r="F23" s="316"/>
      <c r="G23" s="316"/>
      <c r="H23" s="316"/>
      <c r="I23" s="316"/>
      <c r="J23" s="316"/>
      <c r="K23" s="868" t="s">
        <v>229</v>
      </c>
      <c r="L23" s="869"/>
      <c r="M23" s="869"/>
      <c r="N23" s="869"/>
      <c r="O23" s="869"/>
      <c r="P23" s="869"/>
      <c r="Q23" s="869"/>
      <c r="R23" s="869"/>
      <c r="S23" s="870"/>
      <c r="T23" s="337">
        <f t="shared" ref="T23:AY23" si="1">T17*(MAX(T13:T16)*30/T12)</f>
        <v>0</v>
      </c>
      <c r="U23" s="338">
        <f t="shared" si="1"/>
        <v>0.15151515151515152</v>
      </c>
      <c r="V23" s="338">
        <f t="shared" si="1"/>
        <v>0.49315068493150682</v>
      </c>
      <c r="W23" s="338">
        <f t="shared" si="1"/>
        <v>0.49315068493150682</v>
      </c>
      <c r="X23" s="338">
        <f t="shared" si="1"/>
        <v>0.22727272727272729</v>
      </c>
      <c r="Y23" s="338">
        <f t="shared" si="1"/>
        <v>0.22727272727272729</v>
      </c>
      <c r="Z23" s="338">
        <f t="shared" si="1"/>
        <v>0.5</v>
      </c>
      <c r="AA23" s="338">
        <f t="shared" si="1"/>
        <v>1</v>
      </c>
      <c r="AB23" s="338">
        <f t="shared" si="1"/>
        <v>0.24657534246575341</v>
      </c>
      <c r="AC23" s="338">
        <f t="shared" si="1"/>
        <v>1</v>
      </c>
      <c r="AD23" s="338">
        <f t="shared" si="1"/>
        <v>0.32876712328767121</v>
      </c>
      <c r="AE23" s="338">
        <f t="shared" si="1"/>
        <v>0</v>
      </c>
      <c r="AF23" s="338">
        <f t="shared" si="1"/>
        <v>0</v>
      </c>
      <c r="AG23" s="338">
        <f t="shared" si="1"/>
        <v>2</v>
      </c>
      <c r="AH23" s="338">
        <f t="shared" si="1"/>
        <v>0</v>
      </c>
      <c r="AI23" s="338">
        <f t="shared" si="1"/>
        <v>0.28767123287671231</v>
      </c>
      <c r="AJ23" s="338">
        <f t="shared" si="1"/>
        <v>1.1666666666666665</v>
      </c>
      <c r="AK23" s="338">
        <f t="shared" si="1"/>
        <v>0.28767123287671231</v>
      </c>
      <c r="AL23" s="338">
        <f t="shared" si="1"/>
        <v>1.1666666666666665</v>
      </c>
      <c r="AM23" s="338">
        <f t="shared" si="1"/>
        <v>0.28767123287671231</v>
      </c>
      <c r="AN23" s="338">
        <f t="shared" si="1"/>
        <v>1.1666666666666665</v>
      </c>
      <c r="AO23" s="338">
        <f t="shared" si="1"/>
        <v>0</v>
      </c>
      <c r="AP23" s="338">
        <f t="shared" si="1"/>
        <v>0</v>
      </c>
      <c r="AQ23" s="338">
        <f t="shared" si="1"/>
        <v>2.6666666666666665</v>
      </c>
      <c r="AR23" s="338">
        <f t="shared" si="1"/>
        <v>0</v>
      </c>
      <c r="AS23" s="338">
        <f t="shared" si="1"/>
        <v>0.88888888888888884</v>
      </c>
      <c r="AT23" s="338">
        <f t="shared" si="1"/>
        <v>0</v>
      </c>
      <c r="AU23" s="338">
        <f t="shared" si="1"/>
        <v>0</v>
      </c>
      <c r="AV23" s="338">
        <f t="shared" si="1"/>
        <v>2</v>
      </c>
      <c r="AW23" s="338">
        <f t="shared" si="1"/>
        <v>2</v>
      </c>
      <c r="AX23" s="338">
        <f t="shared" si="1"/>
        <v>0.65753424657534243</v>
      </c>
      <c r="AY23" s="339">
        <f t="shared" si="1"/>
        <v>0.66666666666666663</v>
      </c>
      <c r="AZ23" s="340">
        <f>SUM(T23:AY23)</f>
        <v>19.910474609104746</v>
      </c>
      <c r="BA23" s="308"/>
      <c r="BB23" s="799" t="s">
        <v>239</v>
      </c>
      <c r="BC23" s="800"/>
      <c r="BD23" s="800"/>
      <c r="BE23" s="800"/>
      <c r="BF23" s="800"/>
      <c r="BG23" s="800"/>
      <c r="BH23" s="800"/>
      <c r="BI23" s="801"/>
      <c r="BJ23" s="605" t="s">
        <v>207</v>
      </c>
      <c r="BK23" s="605" t="s">
        <v>208</v>
      </c>
      <c r="BL23" s="605" t="s">
        <v>207</v>
      </c>
      <c r="BM23" s="612" t="s">
        <v>240</v>
      </c>
      <c r="BO23" s="700"/>
      <c r="BP23" s="701"/>
      <c r="BQ23" s="701"/>
      <c r="BR23" s="701"/>
      <c r="BS23" s="701"/>
      <c r="BT23" s="702"/>
      <c r="BU23" s="691" t="s">
        <v>256</v>
      </c>
      <c r="BV23" s="692"/>
      <c r="BW23" s="692"/>
      <c r="BX23" s="692"/>
      <c r="BY23" s="692"/>
      <c r="BZ23" s="692"/>
      <c r="CA23" s="692"/>
      <c r="CB23" s="693"/>
    </row>
    <row r="24" spans="2:80" ht="15" customHeight="1" thickBot="1" x14ac:dyDescent="0.25">
      <c r="D24" s="610"/>
      <c r="E24" s="316"/>
      <c r="F24" s="316"/>
      <c r="G24" s="316"/>
      <c r="H24" s="316"/>
      <c r="I24" s="316"/>
      <c r="J24" s="316"/>
      <c r="K24" s="868" t="s">
        <v>232</v>
      </c>
      <c r="L24" s="869"/>
      <c r="M24" s="869"/>
      <c r="N24" s="869"/>
      <c r="O24" s="869"/>
      <c r="P24" s="869"/>
      <c r="Q24" s="869"/>
      <c r="R24" s="869"/>
      <c r="S24" s="870"/>
      <c r="T24" s="342">
        <f t="shared" ref="T24:AY24" si="2">T22*(MAX(T18:T21)*30/T12)</f>
        <v>0.15151515151515152</v>
      </c>
      <c r="U24" s="334">
        <f t="shared" si="2"/>
        <v>0</v>
      </c>
      <c r="V24" s="334">
        <f t="shared" si="2"/>
        <v>0</v>
      </c>
      <c r="W24" s="334">
        <f t="shared" si="2"/>
        <v>0</v>
      </c>
      <c r="X24" s="334">
        <f t="shared" si="2"/>
        <v>0</v>
      </c>
      <c r="Y24" s="334">
        <f t="shared" si="2"/>
        <v>0</v>
      </c>
      <c r="Z24" s="334">
        <f t="shared" si="2"/>
        <v>0</v>
      </c>
      <c r="AA24" s="334">
        <f t="shared" si="2"/>
        <v>0</v>
      </c>
      <c r="AB24" s="334">
        <f t="shared" si="2"/>
        <v>0</v>
      </c>
      <c r="AC24" s="334">
        <f t="shared" si="2"/>
        <v>0</v>
      </c>
      <c r="AD24" s="334">
        <f t="shared" si="2"/>
        <v>0.16438356164383561</v>
      </c>
      <c r="AE24" s="334">
        <f t="shared" si="2"/>
        <v>0.15151515151515152</v>
      </c>
      <c r="AF24" s="334">
        <f t="shared" si="2"/>
        <v>1</v>
      </c>
      <c r="AG24" s="334">
        <f t="shared" si="2"/>
        <v>0</v>
      </c>
      <c r="AH24" s="334">
        <f t="shared" si="2"/>
        <v>0</v>
      </c>
      <c r="AI24" s="334">
        <f t="shared" si="2"/>
        <v>0</v>
      </c>
      <c r="AJ24" s="334">
        <f t="shared" si="2"/>
        <v>0</v>
      </c>
      <c r="AK24" s="334">
        <f t="shared" si="2"/>
        <v>0</v>
      </c>
      <c r="AL24" s="334">
        <f t="shared" si="2"/>
        <v>0</v>
      </c>
      <c r="AM24" s="334">
        <f t="shared" si="2"/>
        <v>0</v>
      </c>
      <c r="AN24" s="334">
        <f t="shared" si="2"/>
        <v>0</v>
      </c>
      <c r="AO24" s="334">
        <f t="shared" si="2"/>
        <v>1.6666666666666665</v>
      </c>
      <c r="AP24" s="334">
        <f t="shared" si="2"/>
        <v>0.55555555555555558</v>
      </c>
      <c r="AQ24" s="334">
        <f t="shared" si="2"/>
        <v>1</v>
      </c>
      <c r="AR24" s="334">
        <f t="shared" si="2"/>
        <v>0.33333333333333331</v>
      </c>
      <c r="AS24" s="334">
        <f t="shared" si="2"/>
        <v>0.33333333333333331</v>
      </c>
      <c r="AT24" s="334">
        <f t="shared" si="2"/>
        <v>0.33333333333333331</v>
      </c>
      <c r="AU24" s="334">
        <f t="shared" si="2"/>
        <v>0.22222222222222221</v>
      </c>
      <c r="AV24" s="334">
        <f t="shared" si="2"/>
        <v>0</v>
      </c>
      <c r="AW24" s="334">
        <f t="shared" si="2"/>
        <v>0</v>
      </c>
      <c r="AX24" s="334">
        <f t="shared" si="2"/>
        <v>0</v>
      </c>
      <c r="AY24" s="646">
        <f t="shared" si="2"/>
        <v>0</v>
      </c>
      <c r="AZ24" s="343">
        <f>SUM(T24:AY24)</f>
        <v>5.9118583091185819</v>
      </c>
      <c r="BA24" s="308"/>
      <c r="BB24" s="612" t="s">
        <v>246</v>
      </c>
      <c r="BC24" s="799" t="s">
        <v>344</v>
      </c>
      <c r="BD24" s="800"/>
      <c r="BE24" s="800"/>
      <c r="BF24" s="800"/>
      <c r="BG24" s="800"/>
      <c r="BH24" s="800"/>
      <c r="BI24" s="800"/>
      <c r="BJ24" s="800"/>
      <c r="BK24" s="800"/>
      <c r="BL24" s="800"/>
      <c r="BM24" s="801"/>
      <c r="BO24" s="703"/>
      <c r="BP24" s="704"/>
      <c r="BQ24" s="704"/>
      <c r="BR24" s="704"/>
      <c r="BS24" s="704"/>
      <c r="BT24" s="705"/>
      <c r="BU24" s="688" t="s">
        <v>258</v>
      </c>
      <c r="BV24" s="689"/>
      <c r="BW24" s="689"/>
      <c r="BX24" s="689"/>
      <c r="BY24" s="689"/>
      <c r="BZ24" s="689"/>
      <c r="CA24" s="689"/>
      <c r="CB24" s="690"/>
    </row>
    <row r="25" spans="2:80" ht="15" customHeight="1" thickBot="1" x14ac:dyDescent="0.25">
      <c r="D25" s="610"/>
      <c r="E25" s="316"/>
      <c r="F25" s="316"/>
      <c r="G25" s="316"/>
      <c r="H25" s="316"/>
      <c r="I25" s="316"/>
      <c r="J25" s="316"/>
      <c r="T25" s="295"/>
      <c r="U25" s="295"/>
      <c r="V25" s="295"/>
      <c r="W25" s="295"/>
      <c r="X25" s="295"/>
      <c r="Y25" s="295"/>
      <c r="Z25" s="295"/>
      <c r="AA25" s="295"/>
      <c r="AB25" s="295"/>
      <c r="AC25" s="295"/>
      <c r="AD25" s="295"/>
      <c r="AE25" s="295"/>
      <c r="AF25" s="295"/>
      <c r="AG25" s="295"/>
      <c r="AH25" s="295"/>
      <c r="AI25" s="295"/>
      <c r="AO25" s="295"/>
      <c r="AP25" s="295"/>
      <c r="AQ25" s="295"/>
      <c r="AR25" s="295"/>
      <c r="AS25" s="295"/>
      <c r="AT25" s="295"/>
      <c r="AU25" s="295"/>
      <c r="AV25" s="295"/>
      <c r="AW25" s="295"/>
      <c r="AX25" s="295"/>
      <c r="AY25" s="611"/>
      <c r="AZ25" s="388">
        <f>AZ23+AZ24</f>
        <v>25.822332918223328</v>
      </c>
      <c r="BA25" s="308"/>
      <c r="BB25" s="612" t="s">
        <v>249</v>
      </c>
      <c r="BC25" s="799" t="s">
        <v>250</v>
      </c>
      <c r="BD25" s="800"/>
      <c r="BE25" s="800"/>
      <c r="BF25" s="800"/>
      <c r="BG25" s="800"/>
      <c r="BH25" s="800"/>
      <c r="BI25" s="800"/>
      <c r="BJ25" s="800"/>
      <c r="BK25" s="800"/>
      <c r="BL25" s="800"/>
      <c r="BM25" s="801"/>
      <c r="BO25" s="757" t="s">
        <v>260</v>
      </c>
      <c r="BP25" s="758"/>
      <c r="BQ25" s="758"/>
      <c r="BR25" s="758"/>
      <c r="BS25" s="758"/>
      <c r="BT25" s="759"/>
      <c r="BU25" s="757" t="s">
        <v>261</v>
      </c>
      <c r="BV25" s="758"/>
      <c r="BW25" s="758"/>
      <c r="BX25" s="758"/>
      <c r="BY25" s="758"/>
      <c r="BZ25" s="758"/>
      <c r="CA25" s="758"/>
      <c r="CB25" s="759"/>
    </row>
    <row r="26" spans="2:80" ht="15" customHeight="1" thickBot="1" x14ac:dyDescent="0.25">
      <c r="D26" s="609"/>
      <c r="T26" s="295"/>
      <c r="U26" s="295"/>
      <c r="V26" s="295"/>
      <c r="W26" s="295"/>
      <c r="X26" s="295"/>
      <c r="Y26" s="295"/>
      <c r="Z26" s="295"/>
      <c r="AA26" s="295"/>
      <c r="AB26" s="295"/>
      <c r="AC26" s="295"/>
      <c r="AD26" s="295"/>
      <c r="AE26" s="295"/>
      <c r="AF26" s="295"/>
      <c r="AG26" s="295"/>
      <c r="AH26" s="295"/>
      <c r="AI26" s="295"/>
      <c r="AO26" s="295"/>
      <c r="AP26" s="295"/>
      <c r="AQ26" s="295"/>
      <c r="AR26" s="295"/>
      <c r="AS26" s="295"/>
      <c r="AT26" s="295"/>
      <c r="AU26" s="295"/>
      <c r="AV26" s="295"/>
      <c r="AW26" s="295"/>
      <c r="AX26" s="295"/>
      <c r="AY26" s="610"/>
      <c r="AZ26" s="215">
        <f>AZ24/AZ23</f>
        <v>0.29692201844426058</v>
      </c>
      <c r="BB26" s="778" t="s">
        <v>255</v>
      </c>
      <c r="BC26" s="779"/>
      <c r="BD26" s="779"/>
      <c r="BE26" s="779"/>
      <c r="BF26" s="779"/>
      <c r="BG26" s="779"/>
      <c r="BH26" s="779"/>
      <c r="BI26" s="779"/>
      <c r="BJ26" s="779"/>
      <c r="BK26" s="779"/>
      <c r="BL26" s="779"/>
      <c r="BM26" s="780"/>
      <c r="BO26" s="760"/>
      <c r="BP26" s="761"/>
      <c r="BQ26" s="761"/>
      <c r="BR26" s="761"/>
      <c r="BS26" s="761"/>
      <c r="BT26" s="762"/>
      <c r="BU26" s="760" t="s">
        <v>262</v>
      </c>
      <c r="BV26" s="761"/>
      <c r="BW26" s="761"/>
      <c r="BX26" s="761"/>
      <c r="BY26" s="761"/>
      <c r="BZ26" s="761"/>
      <c r="CA26" s="761"/>
      <c r="CB26" s="762"/>
    </row>
    <row r="27" spans="2:80" ht="15" customHeight="1" x14ac:dyDescent="0.2">
      <c r="B27" s="336"/>
      <c r="C27" s="336"/>
      <c r="D27" s="341"/>
      <c r="E27" s="336"/>
      <c r="F27" s="336"/>
      <c r="G27" s="336"/>
      <c r="H27" s="336"/>
      <c r="I27" s="336"/>
      <c r="J27" s="336"/>
      <c r="AV27" s="225"/>
      <c r="BA27" s="312"/>
      <c r="BB27" s="802" t="s">
        <v>257</v>
      </c>
      <c r="BC27" s="802"/>
      <c r="BD27" s="802"/>
      <c r="BE27" s="802"/>
      <c r="BF27" s="802"/>
      <c r="BG27" s="802"/>
      <c r="BH27" s="802"/>
      <c r="BI27" s="802"/>
      <c r="BJ27" s="802"/>
      <c r="BK27" s="802"/>
      <c r="BL27" s="802"/>
      <c r="BM27" s="802"/>
      <c r="BO27" s="760"/>
      <c r="BP27" s="761"/>
      <c r="BQ27" s="761"/>
      <c r="BR27" s="761"/>
      <c r="BS27" s="761"/>
      <c r="BT27" s="762"/>
      <c r="BU27" s="760" t="s">
        <v>263</v>
      </c>
      <c r="BV27" s="761"/>
      <c r="BW27" s="761"/>
      <c r="BX27" s="761"/>
      <c r="BY27" s="761"/>
      <c r="BZ27" s="761"/>
      <c r="CA27" s="761"/>
      <c r="CB27" s="762"/>
    </row>
    <row r="28" spans="2:80" ht="15" customHeight="1" x14ac:dyDescent="0.2">
      <c r="B28" s="336"/>
      <c r="C28" s="336"/>
      <c r="D28" s="341"/>
      <c r="E28" s="336"/>
      <c r="F28" s="336"/>
      <c r="G28" s="336"/>
      <c r="H28" s="336"/>
      <c r="I28" s="336"/>
      <c r="J28" s="336"/>
      <c r="AV28" s="225"/>
      <c r="BA28" s="344"/>
      <c r="BB28" s="802" t="s">
        <v>259</v>
      </c>
      <c r="BC28" s="802"/>
      <c r="BD28" s="802"/>
      <c r="BE28" s="802"/>
      <c r="BF28" s="802"/>
      <c r="BG28" s="802"/>
      <c r="BH28" s="802"/>
      <c r="BI28" s="802"/>
      <c r="BJ28" s="802"/>
      <c r="BK28" s="802"/>
      <c r="BL28" s="802"/>
      <c r="BM28" s="802"/>
      <c r="BO28" s="763"/>
      <c r="BP28" s="764"/>
      <c r="BQ28" s="764"/>
      <c r="BR28" s="764"/>
      <c r="BS28" s="764"/>
      <c r="BT28" s="765"/>
      <c r="BU28" s="763" t="s">
        <v>264</v>
      </c>
      <c r="BV28" s="764"/>
      <c r="BW28" s="764"/>
      <c r="BX28" s="764"/>
      <c r="BY28" s="764"/>
      <c r="BZ28" s="764"/>
      <c r="CA28" s="764"/>
      <c r="CB28" s="765"/>
    </row>
    <row r="29" spans="2:80" ht="15" customHeight="1" x14ac:dyDescent="0.2">
      <c r="B29" s="336"/>
      <c r="C29" s="336"/>
      <c r="D29" s="341"/>
      <c r="E29" s="336"/>
      <c r="F29" s="336"/>
      <c r="G29" s="336"/>
      <c r="H29" s="336"/>
      <c r="I29" s="336"/>
      <c r="J29" s="336"/>
      <c r="AV29" s="225"/>
    </row>
    <row r="30" spans="2:80" ht="15" customHeight="1" x14ac:dyDescent="0.2">
      <c r="B30" s="336"/>
      <c r="C30" s="336"/>
      <c r="D30" s="341"/>
      <c r="E30" s="336"/>
      <c r="F30" s="336"/>
      <c r="G30" s="336"/>
      <c r="H30" s="336"/>
      <c r="I30" s="336"/>
      <c r="J30" s="336"/>
      <c r="K30" s="336"/>
      <c r="AE30" s="344"/>
      <c r="AS30" s="344"/>
      <c r="AV30" s="225"/>
      <c r="AW30" s="344"/>
      <c r="AX30" s="344"/>
      <c r="AY30" s="344"/>
      <c r="AZ30" s="348"/>
    </row>
    <row r="31" spans="2:80" ht="15" customHeight="1" x14ac:dyDescent="0.35">
      <c r="B31" s="336"/>
      <c r="C31" s="336"/>
      <c r="D31" s="341"/>
      <c r="E31" s="336"/>
      <c r="F31" s="336"/>
      <c r="G31" s="336"/>
      <c r="H31" s="336"/>
      <c r="I31" s="336"/>
      <c r="J31" s="336"/>
      <c r="K31" s="336"/>
      <c r="L31" s="351"/>
      <c r="AY31" s="353"/>
    </row>
    <row r="32" spans="2:80" ht="15" customHeight="1" x14ac:dyDescent="0.35">
      <c r="B32" s="336"/>
      <c r="C32" s="336"/>
      <c r="D32" s="341"/>
      <c r="E32" s="336"/>
      <c r="F32" s="336"/>
      <c r="G32" s="336"/>
      <c r="H32" s="336"/>
      <c r="I32" s="336"/>
      <c r="J32" s="336"/>
      <c r="K32" s="336"/>
      <c r="AY32" s="353"/>
    </row>
    <row r="33" spans="2:80" ht="15" customHeight="1" x14ac:dyDescent="0.2">
      <c r="B33" s="336"/>
      <c r="C33" s="336"/>
      <c r="D33" s="341"/>
      <c r="E33" s="336"/>
      <c r="F33" s="336"/>
      <c r="G33" s="336"/>
      <c r="H33" s="336"/>
      <c r="I33" s="336"/>
      <c r="J33" s="336"/>
      <c r="K33" s="336"/>
    </row>
    <row r="34" spans="2:80" ht="15" customHeight="1" x14ac:dyDescent="0.2">
      <c r="B34" s="336"/>
      <c r="C34" s="336"/>
      <c r="D34" s="341"/>
      <c r="E34" s="336"/>
      <c r="F34" s="336"/>
      <c r="G34" s="336"/>
      <c r="H34" s="336"/>
      <c r="I34" s="336"/>
      <c r="J34" s="336"/>
      <c r="K34" s="336"/>
      <c r="BO34" s="351"/>
      <c r="BP34" s="351"/>
      <c r="BQ34" s="351"/>
      <c r="BR34" s="351"/>
      <c r="BS34" s="351"/>
      <c r="BT34" s="351"/>
      <c r="BU34" s="351"/>
      <c r="BV34" s="351"/>
      <c r="BW34" s="351"/>
      <c r="BX34" s="351"/>
      <c r="BY34" s="351"/>
      <c r="BZ34" s="351"/>
      <c r="CA34" s="351"/>
      <c r="CB34" s="351"/>
    </row>
    <row r="35" spans="2:80" ht="15" customHeight="1" x14ac:dyDescent="0.2">
      <c r="B35" s="336"/>
      <c r="C35" s="336"/>
      <c r="D35" s="341"/>
      <c r="E35" s="336"/>
      <c r="F35" s="336"/>
      <c r="G35" s="336"/>
      <c r="H35" s="336"/>
      <c r="I35" s="336"/>
      <c r="J35" s="336"/>
      <c r="K35" s="336"/>
    </row>
    <row r="36" spans="2:80" ht="15" customHeight="1" x14ac:dyDescent="0.2">
      <c r="B36" s="336"/>
      <c r="C36" s="336"/>
      <c r="D36" s="341"/>
      <c r="E36" s="336"/>
      <c r="F36" s="336"/>
      <c r="G36" s="336"/>
      <c r="H36" s="336"/>
      <c r="I36" s="336"/>
      <c r="J36" s="336"/>
      <c r="K36" s="336"/>
    </row>
    <row r="37" spans="2:80" ht="15" customHeight="1" x14ac:dyDescent="0.2">
      <c r="B37" s="336"/>
      <c r="C37" s="336"/>
      <c r="D37" s="341"/>
      <c r="E37" s="336"/>
      <c r="F37" s="336"/>
      <c r="G37" s="336"/>
      <c r="H37" s="336"/>
      <c r="I37" s="336"/>
      <c r="J37" s="336"/>
      <c r="K37" s="336"/>
    </row>
    <row r="38" spans="2:80" ht="15" customHeight="1" x14ac:dyDescent="0.2">
      <c r="B38" s="336"/>
      <c r="C38" s="336"/>
      <c r="D38" s="341"/>
      <c r="E38" s="336"/>
      <c r="F38" s="336"/>
      <c r="G38" s="336"/>
      <c r="H38" s="336"/>
      <c r="I38" s="336"/>
      <c r="J38" s="336"/>
      <c r="K38" s="336"/>
    </row>
    <row r="39" spans="2:80" ht="15" customHeight="1" x14ac:dyDescent="0.2">
      <c r="B39" s="336"/>
      <c r="C39" s="336"/>
      <c r="D39" s="341"/>
      <c r="E39" s="336"/>
      <c r="F39" s="336"/>
      <c r="G39" s="336"/>
      <c r="H39" s="336"/>
      <c r="I39" s="336"/>
      <c r="J39" s="336"/>
      <c r="K39" s="336"/>
    </row>
    <row r="40" spans="2:80" ht="15" customHeight="1" x14ac:dyDescent="0.2">
      <c r="B40" s="336"/>
      <c r="C40" s="336"/>
      <c r="D40" s="341"/>
      <c r="E40" s="336"/>
      <c r="F40" s="336"/>
      <c r="G40" s="336"/>
      <c r="H40" s="336"/>
      <c r="I40" s="336"/>
      <c r="J40" s="336"/>
      <c r="K40" s="336"/>
    </row>
    <row r="41" spans="2:80" ht="15" customHeight="1" x14ac:dyDescent="0.2">
      <c r="B41" s="336"/>
      <c r="C41" s="336"/>
      <c r="D41" s="341"/>
      <c r="E41" s="336"/>
      <c r="F41" s="336"/>
      <c r="G41" s="336"/>
      <c r="H41" s="336"/>
      <c r="I41" s="336"/>
      <c r="J41" s="336"/>
      <c r="K41" s="336"/>
    </row>
    <row r="42" spans="2:80" ht="15" customHeight="1" x14ac:dyDescent="0.2">
      <c r="B42" s="315"/>
      <c r="C42" s="315"/>
      <c r="D42" s="354"/>
      <c r="E42" s="315"/>
      <c r="F42" s="315"/>
      <c r="G42" s="315"/>
      <c r="H42" s="315"/>
      <c r="I42" s="315"/>
      <c r="J42" s="315"/>
      <c r="K42" s="315"/>
    </row>
    <row r="43" spans="2:80" ht="15" customHeight="1" x14ac:dyDescent="0.2">
      <c r="B43" s="336"/>
      <c r="C43" s="336"/>
      <c r="D43" s="341"/>
      <c r="E43" s="336"/>
      <c r="F43" s="336"/>
      <c r="G43" s="336"/>
      <c r="H43" s="336"/>
      <c r="I43" s="336"/>
      <c r="J43" s="336"/>
      <c r="K43" s="336"/>
    </row>
    <row r="44" spans="2:80" ht="15" customHeight="1" x14ac:dyDescent="0.2">
      <c r="B44" s="336"/>
      <c r="C44" s="336"/>
      <c r="D44" s="341"/>
      <c r="E44" s="336"/>
      <c r="F44" s="336"/>
      <c r="G44" s="336"/>
      <c r="H44" s="336"/>
      <c r="I44" s="336"/>
      <c r="J44" s="336"/>
      <c r="K44" s="336"/>
    </row>
    <row r="45" spans="2:80" ht="15" customHeight="1" x14ac:dyDescent="0.2">
      <c r="B45" s="336"/>
      <c r="C45" s="336"/>
      <c r="D45" s="341"/>
      <c r="E45" s="336"/>
      <c r="F45" s="336"/>
      <c r="G45" s="336"/>
      <c r="H45" s="336"/>
      <c r="I45" s="336"/>
      <c r="J45" s="336"/>
      <c r="K45" s="336"/>
    </row>
    <row r="46" spans="2:80" ht="15" customHeight="1" x14ac:dyDescent="0.2">
      <c r="B46" s="336"/>
      <c r="C46" s="336"/>
      <c r="D46" s="341"/>
      <c r="E46" s="336"/>
      <c r="F46" s="336"/>
      <c r="G46" s="336"/>
      <c r="H46" s="336"/>
      <c r="I46" s="336"/>
      <c r="J46" s="336"/>
      <c r="K46" s="336"/>
    </row>
    <row r="47" spans="2:80" ht="15" customHeight="1" x14ac:dyDescent="0.2">
      <c r="B47" s="336"/>
      <c r="C47" s="336"/>
      <c r="D47" s="341"/>
      <c r="E47" s="336"/>
      <c r="F47" s="336"/>
      <c r="G47" s="336"/>
      <c r="H47" s="336"/>
      <c r="I47" s="336"/>
      <c r="J47" s="336"/>
      <c r="K47" s="336"/>
    </row>
    <row r="48" spans="2:80" ht="15" customHeight="1" x14ac:dyDescent="0.2">
      <c r="B48" s="336"/>
      <c r="C48" s="336"/>
      <c r="D48" s="341"/>
      <c r="E48" s="336"/>
      <c r="F48" s="336"/>
      <c r="G48" s="336"/>
      <c r="H48" s="336"/>
      <c r="I48" s="336"/>
      <c r="J48" s="336"/>
      <c r="K48" s="336"/>
    </row>
    <row r="49" spans="2:80" ht="15" customHeight="1" x14ac:dyDescent="0.2">
      <c r="D49" s="609"/>
    </row>
    <row r="50" spans="2:80" ht="15" customHeight="1" x14ac:dyDescent="0.2">
      <c r="D50" s="609"/>
    </row>
    <row r="51" spans="2:80" ht="15" customHeight="1" x14ac:dyDescent="0.2">
      <c r="D51" s="609"/>
    </row>
    <row r="52" spans="2:80" ht="14.1" customHeight="1" x14ac:dyDescent="0.2">
      <c r="D52" s="609"/>
      <c r="BB52" s="351"/>
      <c r="BC52" s="351"/>
      <c r="BD52" s="351"/>
      <c r="BE52" s="351"/>
      <c r="BF52" s="351"/>
      <c r="BG52" s="351"/>
      <c r="BH52" s="351"/>
      <c r="BI52" s="351"/>
      <c r="BJ52" s="351"/>
      <c r="BK52" s="351"/>
      <c r="BL52" s="351"/>
      <c r="BM52" s="351"/>
    </row>
    <row r="53" spans="2:80" ht="14.1" customHeight="1" x14ac:dyDescent="0.2">
      <c r="D53" s="609"/>
    </row>
    <row r="54" spans="2:80" ht="14.1" customHeight="1" x14ac:dyDescent="0.2">
      <c r="D54" s="609"/>
    </row>
    <row r="55" spans="2:80" ht="14.1" customHeight="1" x14ac:dyDescent="0.2">
      <c r="D55" s="609"/>
    </row>
    <row r="56" spans="2:80" ht="14.1" customHeight="1" x14ac:dyDescent="0.2">
      <c r="D56" s="609"/>
      <c r="BN56" s="351"/>
    </row>
    <row r="57" spans="2:80" ht="14.1" customHeight="1" x14ac:dyDescent="0.2">
      <c r="D57" s="609"/>
    </row>
    <row r="58" spans="2:80" ht="14.1" customHeight="1" x14ac:dyDescent="0.2">
      <c r="D58" s="609"/>
    </row>
    <row r="59" spans="2:80" ht="14.1" customHeight="1" x14ac:dyDescent="0.2">
      <c r="D59" s="609"/>
    </row>
    <row r="60" spans="2:80" ht="14.1" customHeight="1" x14ac:dyDescent="0.2">
      <c r="D60" s="609"/>
    </row>
    <row r="61" spans="2:80" ht="14.1" customHeight="1" x14ac:dyDescent="0.2">
      <c r="D61" s="609"/>
    </row>
    <row r="62" spans="2:80" s="351" customFormat="1" ht="14.1" customHeight="1" x14ac:dyDescent="0.2">
      <c r="B62" s="295"/>
      <c r="C62" s="295"/>
      <c r="D62" s="609"/>
      <c r="E62" s="295"/>
      <c r="F62" s="295"/>
      <c r="G62" s="295"/>
      <c r="H62" s="295"/>
      <c r="I62" s="295"/>
      <c r="J62" s="295"/>
      <c r="K62" s="295"/>
      <c r="L62" s="295"/>
      <c r="M62" s="295"/>
      <c r="N62" s="295"/>
      <c r="O62" s="295"/>
      <c r="P62" s="295"/>
      <c r="Q62" s="295"/>
      <c r="R62" s="295"/>
      <c r="S62" s="295"/>
      <c r="T62" s="349"/>
      <c r="U62" s="349"/>
      <c r="V62" s="349"/>
      <c r="W62" s="349"/>
      <c r="X62" s="349"/>
      <c r="Y62" s="349"/>
      <c r="Z62" s="349"/>
      <c r="AA62" s="349"/>
      <c r="AB62" s="349"/>
      <c r="AC62" s="349"/>
      <c r="AD62" s="349"/>
      <c r="AE62" s="294"/>
      <c r="AF62" s="350"/>
      <c r="AG62" s="350"/>
      <c r="AH62" s="294"/>
      <c r="AI62" s="294"/>
      <c r="AJ62" s="295"/>
      <c r="AK62" s="295"/>
      <c r="AL62" s="295"/>
      <c r="AM62" s="295"/>
      <c r="AN62" s="295"/>
      <c r="AO62" s="349"/>
      <c r="AP62" s="349"/>
      <c r="AQ62" s="349"/>
      <c r="AR62" s="349"/>
      <c r="AS62" s="349"/>
      <c r="AT62" s="349"/>
      <c r="AU62" s="349"/>
      <c r="AV62" s="219"/>
      <c r="AW62" s="349"/>
      <c r="AX62" s="349"/>
      <c r="AY62" s="349"/>
      <c r="AZ62" s="294"/>
      <c r="BA62" s="294"/>
      <c r="BB62" s="294"/>
      <c r="BC62" s="294"/>
      <c r="BD62" s="294"/>
      <c r="BE62" s="294"/>
      <c r="BF62" s="294"/>
      <c r="BG62" s="294"/>
      <c r="BH62" s="294"/>
      <c r="BI62" s="294"/>
      <c r="BJ62" s="294"/>
      <c r="BK62" s="294"/>
      <c r="BL62" s="294"/>
      <c r="BM62" s="294"/>
      <c r="BN62" s="294"/>
      <c r="BO62" s="294"/>
      <c r="BP62" s="294"/>
      <c r="BQ62" s="294"/>
      <c r="BR62" s="294"/>
      <c r="BS62" s="294"/>
      <c r="BT62" s="294"/>
      <c r="BU62" s="294"/>
      <c r="BV62" s="294"/>
      <c r="BW62" s="294"/>
      <c r="BX62" s="294"/>
      <c r="BY62" s="294"/>
      <c r="BZ62" s="294"/>
      <c r="CA62" s="294"/>
      <c r="CB62" s="294"/>
    </row>
    <row r="63" spans="2:80" ht="14.1" customHeight="1" x14ac:dyDescent="0.2">
      <c r="D63" s="609"/>
    </row>
    <row r="64" spans="2:80" ht="14.1" customHeight="1" x14ac:dyDescent="0.2">
      <c r="D64" s="609"/>
    </row>
    <row r="65" spans="2:11" ht="14.1" customHeight="1" x14ac:dyDescent="0.2">
      <c r="D65" s="609"/>
    </row>
    <row r="66" spans="2:11" ht="14.1" customHeight="1" x14ac:dyDescent="0.2">
      <c r="D66" s="609"/>
    </row>
    <row r="67" spans="2:11" ht="14.1" customHeight="1" x14ac:dyDescent="0.2">
      <c r="D67" s="609"/>
    </row>
    <row r="68" spans="2:11" ht="14.1" customHeight="1" x14ac:dyDescent="0.2">
      <c r="D68" s="609"/>
    </row>
    <row r="69" spans="2:11" ht="14.1" customHeight="1" x14ac:dyDescent="0.2">
      <c r="D69" s="609"/>
    </row>
    <row r="70" spans="2:11" ht="14.1" customHeight="1" x14ac:dyDescent="0.2">
      <c r="D70" s="609"/>
    </row>
    <row r="71" spans="2:11" ht="14.1" customHeight="1" x14ac:dyDescent="0.2">
      <c r="D71" s="609"/>
    </row>
    <row r="72" spans="2:11" ht="14.1" customHeight="1" x14ac:dyDescent="0.2">
      <c r="D72" s="609"/>
    </row>
    <row r="73" spans="2:11" ht="14.1" customHeight="1" x14ac:dyDescent="0.2">
      <c r="D73" s="609"/>
    </row>
    <row r="74" spans="2:11" ht="14.1" customHeight="1" x14ac:dyDescent="0.2">
      <c r="D74" s="609"/>
    </row>
    <row r="75" spans="2:11" ht="14.1" customHeight="1" x14ac:dyDescent="0.2">
      <c r="D75" s="609"/>
    </row>
    <row r="76" spans="2:11" ht="14.1" customHeight="1" x14ac:dyDescent="0.2">
      <c r="D76" s="609"/>
    </row>
    <row r="77" spans="2:11" ht="14.1" customHeight="1" x14ac:dyDescent="0.2">
      <c r="D77" s="609"/>
    </row>
    <row r="78" spans="2:11" ht="14.1" customHeight="1" x14ac:dyDescent="0.2">
      <c r="D78" s="609"/>
    </row>
    <row r="79" spans="2:11" ht="14.1" customHeight="1" x14ac:dyDescent="0.2">
      <c r="D79" s="609"/>
    </row>
    <row r="80" spans="2:11" ht="14.1" customHeight="1" x14ac:dyDescent="0.2">
      <c r="B80" s="336"/>
      <c r="C80" s="336"/>
      <c r="D80" s="341"/>
      <c r="E80" s="336"/>
      <c r="F80" s="336"/>
      <c r="G80" s="336"/>
      <c r="H80" s="336"/>
      <c r="I80" s="336"/>
      <c r="J80" s="336"/>
      <c r="K80" s="336"/>
    </row>
    <row r="81" spans="2:11" ht="14.1" customHeight="1" x14ac:dyDescent="0.2">
      <c r="B81" s="336"/>
      <c r="C81" s="336"/>
      <c r="D81" s="341"/>
      <c r="E81" s="336"/>
      <c r="F81" s="336"/>
      <c r="G81" s="336"/>
      <c r="H81" s="336"/>
      <c r="I81" s="336"/>
      <c r="J81" s="336"/>
      <c r="K81" s="336"/>
    </row>
    <row r="82" spans="2:11" ht="14.1" customHeight="1" x14ac:dyDescent="0.2">
      <c r="B82" s="336"/>
      <c r="C82" s="336"/>
      <c r="D82" s="341"/>
      <c r="E82" s="336"/>
      <c r="F82" s="336"/>
      <c r="G82" s="336"/>
      <c r="H82" s="336"/>
      <c r="I82" s="336"/>
      <c r="J82" s="336"/>
      <c r="K82" s="336"/>
    </row>
    <row r="83" spans="2:11" ht="14.1" customHeight="1" x14ac:dyDescent="0.2">
      <c r="B83" s="336"/>
      <c r="C83" s="336"/>
      <c r="D83" s="341"/>
      <c r="E83" s="336"/>
      <c r="F83" s="336"/>
      <c r="G83" s="336"/>
      <c r="H83" s="336"/>
      <c r="I83" s="336"/>
      <c r="J83" s="336"/>
      <c r="K83" s="336"/>
    </row>
    <row r="84" spans="2:11" ht="14.1" customHeight="1" x14ac:dyDescent="0.2">
      <c r="B84" s="336"/>
      <c r="C84" s="336"/>
      <c r="D84" s="341"/>
      <c r="E84" s="336"/>
      <c r="F84" s="336"/>
      <c r="G84" s="336"/>
      <c r="H84" s="336"/>
      <c r="I84" s="336"/>
      <c r="J84" s="336"/>
      <c r="K84" s="336"/>
    </row>
    <row r="85" spans="2:11" ht="14.1" customHeight="1" x14ac:dyDescent="0.2">
      <c r="C85" s="357"/>
      <c r="D85" s="358"/>
      <c r="E85" s="355"/>
      <c r="F85" s="355"/>
      <c r="G85" s="355"/>
      <c r="H85" s="355"/>
      <c r="I85" s="355"/>
      <c r="J85" s="355"/>
      <c r="K85" s="355"/>
    </row>
    <row r="86" spans="2:11" ht="14.1" customHeight="1" x14ac:dyDescent="0.2">
      <c r="C86" s="357"/>
      <c r="D86" s="358"/>
      <c r="E86" s="355"/>
      <c r="F86" s="355"/>
      <c r="G86" s="355"/>
      <c r="H86" s="355"/>
      <c r="I86" s="355"/>
      <c r="J86" s="355"/>
      <c r="K86" s="355"/>
    </row>
    <row r="87" spans="2:11" ht="14.1" customHeight="1" x14ac:dyDescent="0.2">
      <c r="D87" s="609"/>
    </row>
    <row r="88" spans="2:11" ht="14.1" customHeight="1" x14ac:dyDescent="0.2">
      <c r="D88" s="609"/>
    </row>
    <row r="89" spans="2:11" ht="14.1" customHeight="1" x14ac:dyDescent="0.2">
      <c r="D89" s="609"/>
    </row>
    <row r="90" spans="2:11" ht="14.1" customHeight="1" x14ac:dyDescent="0.2">
      <c r="D90" s="609"/>
    </row>
    <row r="91" spans="2:11" ht="14.1" customHeight="1" x14ac:dyDescent="0.2">
      <c r="D91" s="609"/>
    </row>
    <row r="92" spans="2:11" ht="14.1" customHeight="1" x14ac:dyDescent="0.2">
      <c r="D92" s="609"/>
    </row>
    <row r="93" spans="2:11" ht="14.1" customHeight="1" x14ac:dyDescent="0.2">
      <c r="D93" s="609"/>
    </row>
    <row r="94" spans="2:11" ht="14.1" customHeight="1" x14ac:dyDescent="0.2">
      <c r="D94" s="609"/>
    </row>
    <row r="95" spans="2:11" ht="14.1" customHeight="1" x14ac:dyDescent="0.2">
      <c r="D95" s="609"/>
    </row>
    <row r="96" spans="2:11" ht="14.1" customHeight="1" x14ac:dyDescent="0.2">
      <c r="D96" s="609"/>
    </row>
    <row r="97" spans="54:58" ht="14.1" customHeight="1" x14ac:dyDescent="0.2">
      <c r="BB97" s="359"/>
      <c r="BC97" s="359"/>
      <c r="BD97" s="359"/>
      <c r="BF97" s="359"/>
    </row>
    <row r="98" spans="54:58" ht="14.1" customHeight="1" x14ac:dyDescent="0.2">
      <c r="BB98" s="359"/>
      <c r="BC98" s="359"/>
      <c r="BD98" s="360"/>
      <c r="BE98" s="359"/>
      <c r="BF98" s="359"/>
    </row>
    <row r="99" spans="54:58" ht="14.1" customHeight="1" x14ac:dyDescent="0.2">
      <c r="BB99" s="359"/>
      <c r="BC99" s="359"/>
      <c r="BD99" s="359"/>
      <c r="BE99" s="359"/>
      <c r="BF99" s="359"/>
    </row>
    <row r="100" spans="54:58" ht="14.1" customHeight="1" x14ac:dyDescent="0.2">
      <c r="BB100" s="359"/>
      <c r="BC100" s="360"/>
      <c r="BD100" s="359"/>
      <c r="BE100" s="359"/>
      <c r="BF100" s="359"/>
    </row>
    <row r="101" spans="54:58" ht="14.1" customHeight="1" x14ac:dyDescent="0.2">
      <c r="BB101" s="359"/>
      <c r="BC101" s="359"/>
      <c r="BD101" s="3"/>
      <c r="BE101" s="359"/>
      <c r="BF101" s="359"/>
    </row>
    <row r="102" spans="54:58" ht="14.1" customHeight="1" x14ac:dyDescent="0.2">
      <c r="BB102" s="359"/>
      <c r="BC102" s="359"/>
      <c r="BD102" s="359"/>
      <c r="BE102" s="359"/>
      <c r="BF102" s="359"/>
    </row>
    <row r="103" spans="54:58" ht="14.1" customHeight="1" x14ac:dyDescent="0.2">
      <c r="BB103" s="359"/>
      <c r="BC103" s="3"/>
      <c r="BD103" s="359"/>
      <c r="BE103" s="359"/>
      <c r="BF103" s="359"/>
    </row>
    <row r="104" spans="54:58" ht="14.1" customHeight="1" x14ac:dyDescent="0.2">
      <c r="BB104" s="359"/>
      <c r="BC104" s="359"/>
      <c r="BD104" s="359"/>
      <c r="BE104" s="359"/>
      <c r="BF104" s="359"/>
    </row>
    <row r="105" spans="54:58" ht="14.1" customHeight="1" x14ac:dyDescent="0.2">
      <c r="BE105" s="359"/>
    </row>
    <row r="106" spans="54:58" ht="14.1" customHeight="1" x14ac:dyDescent="0.2"/>
    <row r="140" spans="4:4" ht="12" customHeight="1" x14ac:dyDescent="0.2">
      <c r="D140" s="295"/>
    </row>
    <row r="141" spans="4:4" ht="12" customHeight="1" x14ac:dyDescent="0.2">
      <c r="D141" s="295"/>
    </row>
    <row r="142" spans="4:4" ht="12" customHeight="1" x14ac:dyDescent="0.2">
      <c r="D142" s="295"/>
    </row>
    <row r="143" spans="4:4" ht="12" customHeight="1" x14ac:dyDescent="0.2">
      <c r="D143" s="295"/>
    </row>
    <row r="144" spans="4:4" ht="12" customHeight="1" x14ac:dyDescent="0.2">
      <c r="D144" s="295"/>
    </row>
    <row r="145" spans="4:4" ht="12" customHeight="1" x14ac:dyDescent="0.2">
      <c r="D145" s="295"/>
    </row>
    <row r="146" spans="4:4" ht="12" customHeight="1" x14ac:dyDescent="0.2">
      <c r="D146" s="295"/>
    </row>
    <row r="147" spans="4:4" ht="12" customHeight="1" x14ac:dyDescent="0.2">
      <c r="D147" s="295"/>
    </row>
    <row r="148" spans="4:4" ht="12" customHeight="1" x14ac:dyDescent="0.2">
      <c r="D148" s="295"/>
    </row>
    <row r="149" spans="4:4" ht="12" customHeight="1" x14ac:dyDescent="0.2">
      <c r="D149" s="295"/>
    </row>
    <row r="150" spans="4:4" ht="12" customHeight="1" x14ac:dyDescent="0.2">
      <c r="D150" s="295"/>
    </row>
  </sheetData>
  <dataConsolidate/>
  <mergeCells count="53">
    <mergeCell ref="B1:C1"/>
    <mergeCell ref="K23:S23"/>
    <mergeCell ref="K24:S24"/>
    <mergeCell ref="K12:S12"/>
    <mergeCell ref="K17:S17"/>
    <mergeCell ref="K18:S18"/>
    <mergeCell ref="K19:S19"/>
    <mergeCell ref="K20:S20"/>
    <mergeCell ref="K21:S21"/>
    <mergeCell ref="K22:S22"/>
    <mergeCell ref="K13:S13"/>
    <mergeCell ref="K14:S14"/>
    <mergeCell ref="K15:S15"/>
    <mergeCell ref="K16:S16"/>
    <mergeCell ref="BO14:CB14"/>
    <mergeCell ref="BO15:BT15"/>
    <mergeCell ref="D1:R1"/>
    <mergeCell ref="L2:M2"/>
    <mergeCell ref="S1:AY1"/>
    <mergeCell ref="N2:R2"/>
    <mergeCell ref="BU15:CB15"/>
    <mergeCell ref="BB14:BM14"/>
    <mergeCell ref="BB15:BI15"/>
    <mergeCell ref="E2:K2"/>
    <mergeCell ref="BU18:CB18"/>
    <mergeCell ref="BC24:BM24"/>
    <mergeCell ref="BB23:BI23"/>
    <mergeCell ref="BO16:BT18"/>
    <mergeCell ref="BU16:CB17"/>
    <mergeCell ref="BO19:BT24"/>
    <mergeCell ref="BU19:CB19"/>
    <mergeCell ref="BU20:CB20"/>
    <mergeCell ref="BU21:CB21"/>
    <mergeCell ref="BU22:CB22"/>
    <mergeCell ref="BU23:CB23"/>
    <mergeCell ref="BU24:CB24"/>
    <mergeCell ref="BB17:BI17"/>
    <mergeCell ref="BU25:CB25"/>
    <mergeCell ref="BU26:CB26"/>
    <mergeCell ref="BU27:CB27"/>
    <mergeCell ref="BU28:CB28"/>
    <mergeCell ref="BO25:BT28"/>
    <mergeCell ref="A4:A11"/>
    <mergeCell ref="BB21:BI21"/>
    <mergeCell ref="BB22:BI22"/>
    <mergeCell ref="BB20:BI20"/>
    <mergeCell ref="BB28:BM28"/>
    <mergeCell ref="BB27:BM27"/>
    <mergeCell ref="BC25:BM25"/>
    <mergeCell ref="BB26:BM26"/>
    <mergeCell ref="BB16:BI16"/>
    <mergeCell ref="BB18:BI18"/>
    <mergeCell ref="BB19:BI19"/>
  </mergeCells>
  <conditionalFormatting sqref="D4:AY11">
    <cfRule type="cellIs" dxfId="3" priority="1" operator="equal">
      <formula>""</formula>
    </cfRule>
  </conditionalFormatting>
  <printOptions verticalCentered="1"/>
  <pageMargins left="0.25" right="0.25" top="0.25" bottom="0.25" header="0.3" footer="0.3"/>
  <pageSetup paperSize="17" scale="42" orientation="landscape" r:id="rId1"/>
  <headerFooter alignWithMargins="0"/>
  <colBreaks count="1" manualBreakCount="1">
    <brk id="18"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A150"/>
  <sheetViews>
    <sheetView topLeftCell="B1" zoomScale="85" zoomScaleNormal="85" zoomScaleSheetLayoutView="80" workbookViewId="0">
      <selection activeCell="B2" sqref="B2"/>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27" width="5.7109375" style="295" customWidth="1"/>
    <col min="28" max="28" width="5.28515625" style="295" customWidth="1"/>
    <col min="29" max="43" width="5.28515625" style="349" customWidth="1"/>
    <col min="44" max="46" width="5.28515625" style="294" customWidth="1"/>
    <col min="47" max="48" width="5.28515625" style="350" customWidth="1"/>
    <col min="49" max="50" width="5.28515625" style="294" customWidth="1"/>
    <col min="51" max="57" width="5.28515625" style="295" customWidth="1"/>
    <col min="58" max="76" width="5.28515625" style="349" customWidth="1"/>
    <col min="77" max="78" width="6.7109375" style="294" customWidth="1"/>
    <col min="79" max="86" width="5.28515625" style="294" customWidth="1"/>
    <col min="87" max="87" width="8.28515625" style="294" customWidth="1"/>
    <col min="88" max="88" width="5.28515625" style="294" customWidth="1"/>
    <col min="89" max="89" width="8" style="294" customWidth="1"/>
    <col min="90" max="107" width="5.28515625" style="294" customWidth="1"/>
    <col min="108" max="16384" width="8.85546875" style="294"/>
  </cols>
  <sheetData>
    <row r="1" spans="1:105" ht="35.1" customHeight="1" thickBot="1" x14ac:dyDescent="0.25">
      <c r="B1" s="292"/>
      <c r="C1" s="293"/>
      <c r="D1" s="812" t="s">
        <v>25</v>
      </c>
      <c r="E1" s="813"/>
      <c r="F1" s="813"/>
      <c r="G1" s="813"/>
      <c r="H1" s="813"/>
      <c r="I1" s="813"/>
      <c r="J1" s="813"/>
      <c r="K1" s="813"/>
      <c r="L1" s="813"/>
      <c r="M1" s="813"/>
      <c r="N1" s="813"/>
      <c r="O1" s="813"/>
      <c r="P1" s="813"/>
      <c r="Q1" s="813"/>
      <c r="R1" s="813"/>
      <c r="S1" s="813"/>
      <c r="T1" s="813"/>
      <c r="U1" s="813"/>
      <c r="V1" s="813"/>
      <c r="W1" s="813"/>
      <c r="X1" s="813"/>
      <c r="Y1" s="813"/>
      <c r="Z1" s="813"/>
      <c r="AA1" s="813"/>
      <c r="AB1" s="817" t="s">
        <v>26</v>
      </c>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8"/>
      <c r="BA1" s="818"/>
      <c r="BB1" s="818"/>
      <c r="BC1" s="818"/>
      <c r="BD1" s="818"/>
      <c r="BE1" s="818"/>
      <c r="BF1" s="818"/>
      <c r="BG1" s="818"/>
      <c r="BH1" s="818"/>
      <c r="BI1" s="818"/>
      <c r="BJ1" s="818"/>
      <c r="BK1" s="818"/>
      <c r="BL1" s="818"/>
      <c r="BM1" s="818"/>
      <c r="BN1" s="818"/>
      <c r="BO1" s="818"/>
      <c r="BP1" s="818"/>
      <c r="BQ1" s="818"/>
      <c r="BR1" s="818"/>
      <c r="BS1" s="818"/>
      <c r="BT1" s="818"/>
      <c r="BU1" s="818"/>
      <c r="BV1" s="818"/>
      <c r="BW1" s="818"/>
      <c r="BX1" s="819"/>
    </row>
    <row r="2" spans="1:105" ht="75" customHeight="1" thickBot="1" x14ac:dyDescent="0.25">
      <c r="C2" s="420"/>
      <c r="D2" s="297"/>
      <c r="E2" s="814" t="s">
        <v>27</v>
      </c>
      <c r="F2" s="826"/>
      <c r="G2" s="826"/>
      <c r="H2" s="826"/>
      <c r="I2" s="826"/>
      <c r="J2" s="826"/>
      <c r="K2" s="826"/>
      <c r="L2" s="826"/>
      <c r="M2" s="826"/>
      <c r="N2" s="826"/>
      <c r="O2" s="826"/>
      <c r="P2" s="826"/>
      <c r="Q2" s="826"/>
      <c r="R2" s="826"/>
      <c r="S2" s="826"/>
      <c r="T2" s="827"/>
      <c r="U2" s="904" t="s">
        <v>345</v>
      </c>
      <c r="V2" s="905"/>
      <c r="W2" s="814" t="s">
        <v>371</v>
      </c>
      <c r="X2" s="815"/>
      <c r="Y2" s="815"/>
      <c r="Z2" s="815"/>
      <c r="AA2" s="816"/>
      <c r="AB2" s="299"/>
      <c r="AC2" s="137" t="s">
        <v>30</v>
      </c>
      <c r="AD2" s="138" t="s">
        <v>31</v>
      </c>
      <c r="AE2" s="139" t="s">
        <v>32</v>
      </c>
      <c r="AF2" s="138" t="s">
        <v>33</v>
      </c>
      <c r="AG2" s="139" t="s">
        <v>34</v>
      </c>
      <c r="AH2" s="140" t="s">
        <v>35</v>
      </c>
      <c r="AI2" s="139" t="s">
        <v>36</v>
      </c>
      <c r="AJ2" s="140" t="s">
        <v>37</v>
      </c>
      <c r="AK2" s="139" t="s">
        <v>38</v>
      </c>
      <c r="AL2" s="140" t="s">
        <v>39</v>
      </c>
      <c r="AM2" s="139" t="s">
        <v>40</v>
      </c>
      <c r="AN2" s="140" t="s">
        <v>41</v>
      </c>
      <c r="AO2" s="139" t="s">
        <v>42</v>
      </c>
      <c r="AP2" s="140" t="s">
        <v>43</v>
      </c>
      <c r="AQ2" s="139" t="s">
        <v>44</v>
      </c>
      <c r="AR2" s="138" t="s">
        <v>45</v>
      </c>
      <c r="AS2" s="139" t="s">
        <v>46</v>
      </c>
      <c r="AT2" s="138" t="s">
        <v>47</v>
      </c>
      <c r="AU2" s="139" t="s">
        <v>48</v>
      </c>
      <c r="AV2" s="138" t="s">
        <v>49</v>
      </c>
      <c r="AW2" s="300" t="s">
        <v>50</v>
      </c>
      <c r="AX2" s="301" t="s">
        <v>51</v>
      </c>
      <c r="AY2" s="300" t="s">
        <v>52</v>
      </c>
      <c r="AZ2" s="301" t="s">
        <v>53</v>
      </c>
      <c r="BA2" s="300" t="s">
        <v>54</v>
      </c>
      <c r="BB2" s="138" t="s">
        <v>55</v>
      </c>
      <c r="BC2" s="300" t="s">
        <v>57</v>
      </c>
      <c r="BD2" s="138" t="s">
        <v>58</v>
      </c>
      <c r="BE2" s="300" t="s">
        <v>59</v>
      </c>
      <c r="BF2" s="138" t="s">
        <v>60</v>
      </c>
      <c r="BG2" s="300" t="s">
        <v>61</v>
      </c>
      <c r="BH2" s="138" t="s">
        <v>62</v>
      </c>
      <c r="BI2" s="300" t="s">
        <v>63</v>
      </c>
      <c r="BJ2" s="138" t="s">
        <v>64</v>
      </c>
      <c r="BK2" s="300" t="s">
        <v>66</v>
      </c>
      <c r="BL2" s="138" t="s">
        <v>67</v>
      </c>
      <c r="BM2" s="300" t="s">
        <v>68</v>
      </c>
      <c r="BN2" s="138" t="s">
        <v>69</v>
      </c>
      <c r="BO2" s="300" t="s">
        <v>70</v>
      </c>
      <c r="BP2" s="138" t="s">
        <v>71</v>
      </c>
      <c r="BQ2" s="300" t="s">
        <v>72</v>
      </c>
      <c r="BR2" s="138" t="s">
        <v>75</v>
      </c>
      <c r="BS2" s="300" t="s">
        <v>76</v>
      </c>
      <c r="BT2" s="138" t="s">
        <v>77</v>
      </c>
      <c r="BU2" s="300" t="s">
        <v>78</v>
      </c>
      <c r="BV2" s="138" t="s">
        <v>79</v>
      </c>
      <c r="BW2" s="300" t="s">
        <v>80</v>
      </c>
      <c r="BX2" s="421" t="s">
        <v>81</v>
      </c>
    </row>
    <row r="3" spans="1:105" ht="300" customHeight="1" thickBot="1" x14ac:dyDescent="0.25">
      <c r="B3" s="296"/>
      <c r="C3" s="303" t="s">
        <v>372</v>
      </c>
      <c r="D3" s="148" t="s">
        <v>83</v>
      </c>
      <c r="E3" s="149" t="s">
        <v>85</v>
      </c>
      <c r="F3" s="150" t="s">
        <v>86</v>
      </c>
      <c r="G3" s="151" t="s">
        <v>330</v>
      </c>
      <c r="H3" s="151" t="s">
        <v>331</v>
      </c>
      <c r="I3" s="151" t="s">
        <v>89</v>
      </c>
      <c r="J3" s="151" t="s">
        <v>90</v>
      </c>
      <c r="K3" s="151" t="s">
        <v>91</v>
      </c>
      <c r="L3" s="151" t="s">
        <v>92</v>
      </c>
      <c r="M3" s="151" t="s">
        <v>93</v>
      </c>
      <c r="N3" s="375" t="s">
        <v>94</v>
      </c>
      <c r="O3" s="253" t="s">
        <v>95</v>
      </c>
      <c r="P3" s="151" t="s">
        <v>96</v>
      </c>
      <c r="Q3" s="150" t="s">
        <v>97</v>
      </c>
      <c r="R3" s="150" t="s">
        <v>98</v>
      </c>
      <c r="S3" s="150" t="s">
        <v>99</v>
      </c>
      <c r="T3" s="153" t="s">
        <v>100</v>
      </c>
      <c r="U3" s="402" t="s">
        <v>101</v>
      </c>
      <c r="V3" s="422" t="s">
        <v>293</v>
      </c>
      <c r="W3" s="150" t="s">
        <v>104</v>
      </c>
      <c r="X3" s="150" t="s">
        <v>373</v>
      </c>
      <c r="Y3" s="150" t="s">
        <v>334</v>
      </c>
      <c r="Z3" s="150" t="s">
        <v>335</v>
      </c>
      <c r="AA3" s="153" t="s">
        <v>336</v>
      </c>
      <c r="AB3" s="260" t="s">
        <v>111</v>
      </c>
      <c r="AC3" s="103" t="s">
        <v>353</v>
      </c>
      <c r="AD3" s="104" t="s">
        <v>113</v>
      </c>
      <c r="AE3" s="105" t="s">
        <v>114</v>
      </c>
      <c r="AF3" s="106" t="s">
        <v>115</v>
      </c>
      <c r="AG3" s="105" t="s">
        <v>116</v>
      </c>
      <c r="AH3" s="106" t="s">
        <v>117</v>
      </c>
      <c r="AI3" s="105" t="s">
        <v>118</v>
      </c>
      <c r="AJ3" s="106" t="s">
        <v>119</v>
      </c>
      <c r="AK3" s="105" t="s">
        <v>120</v>
      </c>
      <c r="AL3" s="106" t="s">
        <v>121</v>
      </c>
      <c r="AM3" s="105" t="s">
        <v>122</v>
      </c>
      <c r="AN3" s="106" t="s">
        <v>123</v>
      </c>
      <c r="AO3" s="107" t="s">
        <v>337</v>
      </c>
      <c r="AP3" s="106" t="s">
        <v>338</v>
      </c>
      <c r="AQ3" s="105" t="s">
        <v>126</v>
      </c>
      <c r="AR3" s="106" t="s">
        <v>127</v>
      </c>
      <c r="AS3" s="105" t="s">
        <v>128</v>
      </c>
      <c r="AT3" s="104" t="s">
        <v>129</v>
      </c>
      <c r="AU3" s="105" t="s">
        <v>130</v>
      </c>
      <c r="AV3" s="106" t="s">
        <v>131</v>
      </c>
      <c r="AW3" s="4" t="s">
        <v>132</v>
      </c>
      <c r="AX3" s="53" t="s">
        <v>133</v>
      </c>
      <c r="AY3" s="4" t="s">
        <v>134</v>
      </c>
      <c r="AZ3" s="53" t="s">
        <v>135</v>
      </c>
      <c r="BA3" s="4" t="s">
        <v>136</v>
      </c>
      <c r="BB3" s="106" t="s">
        <v>137</v>
      </c>
      <c r="BC3" s="4" t="s">
        <v>374</v>
      </c>
      <c r="BD3" s="106" t="s">
        <v>140</v>
      </c>
      <c r="BE3" s="4" t="s">
        <v>141</v>
      </c>
      <c r="BF3" s="106" t="s">
        <v>142</v>
      </c>
      <c r="BG3" s="4" t="s">
        <v>143</v>
      </c>
      <c r="BH3" s="106" t="s">
        <v>339</v>
      </c>
      <c r="BI3" s="4" t="s">
        <v>145</v>
      </c>
      <c r="BJ3" s="106" t="s">
        <v>146</v>
      </c>
      <c r="BK3" s="4" t="s">
        <v>148</v>
      </c>
      <c r="BL3" s="106" t="s">
        <v>149</v>
      </c>
      <c r="BM3" s="4" t="s">
        <v>340</v>
      </c>
      <c r="BN3" s="106" t="s">
        <v>151</v>
      </c>
      <c r="BO3" s="4" t="s">
        <v>341</v>
      </c>
      <c r="BP3" s="106" t="s">
        <v>153</v>
      </c>
      <c r="BQ3" s="4" t="s">
        <v>154</v>
      </c>
      <c r="BR3" s="106" t="s">
        <v>342</v>
      </c>
      <c r="BS3" s="4" t="s">
        <v>375</v>
      </c>
      <c r="BT3" s="106" t="s">
        <v>159</v>
      </c>
      <c r="BU3" s="4" t="s">
        <v>160</v>
      </c>
      <c r="BV3" s="106" t="s">
        <v>161</v>
      </c>
      <c r="BW3" s="4" t="s">
        <v>162</v>
      </c>
      <c r="BX3" s="108" t="s">
        <v>163</v>
      </c>
    </row>
    <row r="4" spans="1:105" ht="30" customHeight="1" x14ac:dyDescent="0.2">
      <c r="A4" s="793" t="s">
        <v>164</v>
      </c>
      <c r="B4" s="305" t="s">
        <v>165</v>
      </c>
      <c r="C4" s="306" t="s">
        <v>166</v>
      </c>
      <c r="D4" s="164" t="s">
        <v>167</v>
      </c>
      <c r="E4" s="228"/>
      <c r="F4" s="229"/>
      <c r="G4" s="230">
        <v>4</v>
      </c>
      <c r="H4" s="230">
        <v>9</v>
      </c>
      <c r="I4" s="389"/>
      <c r="J4" s="389"/>
      <c r="K4" s="389"/>
      <c r="L4" s="455"/>
      <c r="M4" s="229"/>
      <c r="N4" s="456"/>
      <c r="O4" s="389"/>
      <c r="P4" s="230">
        <v>8</v>
      </c>
      <c r="Q4" s="229"/>
      <c r="R4" s="165">
        <v>9</v>
      </c>
      <c r="S4" s="229"/>
      <c r="T4" s="233"/>
      <c r="U4" s="228"/>
      <c r="V4" s="233"/>
      <c r="W4" s="288"/>
      <c r="X4" s="229"/>
      <c r="Y4" s="229"/>
      <c r="Z4" s="229"/>
      <c r="AA4" s="233"/>
      <c r="AB4" s="307">
        <v>4</v>
      </c>
      <c r="AC4" s="363" t="s">
        <v>168</v>
      </c>
      <c r="AD4" s="364" t="s">
        <v>168</v>
      </c>
      <c r="AE4" s="364" t="s">
        <v>168</v>
      </c>
      <c r="AF4" s="364" t="s">
        <v>168</v>
      </c>
      <c r="AG4" s="364"/>
      <c r="AH4" s="364"/>
      <c r="AI4" s="364" t="s">
        <v>168</v>
      </c>
      <c r="AJ4" s="364" t="s">
        <v>168</v>
      </c>
      <c r="AK4" s="364" t="s">
        <v>168</v>
      </c>
      <c r="AL4" s="364" t="s">
        <v>168</v>
      </c>
      <c r="AM4" s="364"/>
      <c r="AN4" s="364"/>
      <c r="AO4" s="364"/>
      <c r="AP4" s="364"/>
      <c r="AQ4" s="364"/>
      <c r="AR4" s="364" t="s">
        <v>168</v>
      </c>
      <c r="AS4" s="364" t="s">
        <v>168</v>
      </c>
      <c r="AT4" s="364" t="s">
        <v>168</v>
      </c>
      <c r="AU4" s="364" t="s">
        <v>168</v>
      </c>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5"/>
    </row>
    <row r="5" spans="1:105" ht="30" customHeight="1" x14ac:dyDescent="0.2">
      <c r="A5" s="794"/>
      <c r="B5" s="638" t="s">
        <v>169</v>
      </c>
      <c r="C5" s="639" t="s">
        <v>170</v>
      </c>
      <c r="D5" s="619" t="s">
        <v>167</v>
      </c>
      <c r="E5" s="620">
        <v>1</v>
      </c>
      <c r="F5" s="166">
        <v>1</v>
      </c>
      <c r="G5" s="166">
        <v>2</v>
      </c>
      <c r="H5" s="166">
        <v>9</v>
      </c>
      <c r="I5" s="166">
        <v>1</v>
      </c>
      <c r="J5" s="166">
        <v>1</v>
      </c>
      <c r="K5" s="166">
        <f>AB5</f>
        <v>2</v>
      </c>
      <c r="L5" s="406">
        <v>2</v>
      </c>
      <c r="M5" s="166">
        <v>1</v>
      </c>
      <c r="N5" s="167">
        <v>1</v>
      </c>
      <c r="O5" s="166">
        <v>1</v>
      </c>
      <c r="P5" s="166">
        <v>4</v>
      </c>
      <c r="Q5" s="166">
        <f>P5</f>
        <v>4</v>
      </c>
      <c r="R5" s="166">
        <v>9</v>
      </c>
      <c r="S5" s="166">
        <v>2</v>
      </c>
      <c r="T5" s="621">
        <v>1</v>
      </c>
      <c r="U5" s="622" t="s">
        <v>376</v>
      </c>
      <c r="V5" s="623" t="s">
        <v>167</v>
      </c>
      <c r="W5" s="536">
        <v>2</v>
      </c>
      <c r="X5" s="170"/>
      <c r="Y5" s="170"/>
      <c r="Z5" s="170"/>
      <c r="AA5" s="621">
        <v>4</v>
      </c>
      <c r="AB5" s="641">
        <v>2</v>
      </c>
      <c r="AC5" s="642"/>
      <c r="AD5" s="366"/>
      <c r="AE5" s="366"/>
      <c r="AF5" s="366"/>
      <c r="AG5" s="366"/>
      <c r="AH5" s="366"/>
      <c r="AI5" s="366"/>
      <c r="AJ5" s="366"/>
      <c r="AK5" s="366"/>
      <c r="AL5" s="366"/>
      <c r="AM5" s="366" t="s">
        <v>168</v>
      </c>
      <c r="AN5" s="366" t="s">
        <v>168</v>
      </c>
      <c r="AO5" s="366" t="s">
        <v>168</v>
      </c>
      <c r="AP5" s="366" t="s">
        <v>168</v>
      </c>
      <c r="AQ5" s="366" t="s">
        <v>168</v>
      </c>
      <c r="AR5" s="366"/>
      <c r="AS5" s="366"/>
      <c r="AT5" s="366"/>
      <c r="AU5" s="366"/>
      <c r="AV5" s="366"/>
      <c r="AW5" s="366" t="s">
        <v>168</v>
      </c>
      <c r="AX5" s="366" t="s">
        <v>168</v>
      </c>
      <c r="AY5" s="366" t="s">
        <v>168</v>
      </c>
      <c r="AZ5" s="366" t="s">
        <v>168</v>
      </c>
      <c r="BA5" s="366"/>
      <c r="BB5" s="366"/>
      <c r="BC5" s="366"/>
      <c r="BD5" s="366"/>
      <c r="BE5" s="366" t="s">
        <v>168</v>
      </c>
      <c r="BF5" s="366" t="s">
        <v>168</v>
      </c>
      <c r="BG5" s="366" t="s">
        <v>168</v>
      </c>
      <c r="BH5" s="366"/>
      <c r="BI5" s="366"/>
      <c r="BJ5" s="366"/>
      <c r="BK5" s="366"/>
      <c r="BL5" s="366"/>
      <c r="BM5" s="366" t="s">
        <v>168</v>
      </c>
      <c r="BN5" s="366" t="s">
        <v>168</v>
      </c>
      <c r="BO5" s="366"/>
      <c r="BP5" s="366" t="s">
        <v>168</v>
      </c>
      <c r="BQ5" s="366" t="s">
        <v>168</v>
      </c>
      <c r="BR5" s="366" t="s">
        <v>168</v>
      </c>
      <c r="BS5" s="366" t="s">
        <v>168</v>
      </c>
      <c r="BT5" s="366" t="s">
        <v>168</v>
      </c>
      <c r="BU5" s="366" t="s">
        <v>168</v>
      </c>
      <c r="BV5" s="366" t="s">
        <v>168</v>
      </c>
      <c r="BW5" s="366" t="s">
        <v>168</v>
      </c>
      <c r="BX5" s="643" t="s">
        <v>168</v>
      </c>
    </row>
    <row r="6" spans="1:105" ht="30" customHeight="1" x14ac:dyDescent="0.2">
      <c r="A6" s="794"/>
      <c r="B6" s="638" t="s">
        <v>172</v>
      </c>
      <c r="C6" s="639" t="s">
        <v>173</v>
      </c>
      <c r="D6" s="619" t="s">
        <v>167</v>
      </c>
      <c r="E6" s="620">
        <v>1</v>
      </c>
      <c r="F6" s="166">
        <v>2</v>
      </c>
      <c r="G6" s="166">
        <v>4</v>
      </c>
      <c r="H6" s="166">
        <v>9</v>
      </c>
      <c r="I6" s="170"/>
      <c r="J6" s="170"/>
      <c r="K6" s="170"/>
      <c r="L6" s="168"/>
      <c r="M6" s="170"/>
      <c r="N6" s="167">
        <v>1</v>
      </c>
      <c r="O6" s="166">
        <v>1</v>
      </c>
      <c r="P6" s="166">
        <v>8</v>
      </c>
      <c r="Q6" s="166">
        <v>8</v>
      </c>
      <c r="R6" s="166">
        <v>9</v>
      </c>
      <c r="S6" s="170"/>
      <c r="T6" s="623"/>
      <c r="U6" s="622" t="s">
        <v>376</v>
      </c>
      <c r="V6" s="623" t="s">
        <v>167</v>
      </c>
      <c r="W6" s="536">
        <v>2</v>
      </c>
      <c r="X6" s="170"/>
      <c r="Y6" s="170"/>
      <c r="Z6" s="170"/>
      <c r="AA6" s="621">
        <v>8</v>
      </c>
      <c r="AB6" s="641">
        <v>4</v>
      </c>
      <c r="AC6" s="642"/>
      <c r="AD6" s="366"/>
      <c r="AE6" s="366"/>
      <c r="AF6" s="366"/>
      <c r="AG6" s="366"/>
      <c r="AH6" s="366"/>
      <c r="AI6" s="366"/>
      <c r="AJ6" s="366"/>
      <c r="AK6" s="366"/>
      <c r="AL6" s="366"/>
      <c r="AM6" s="366"/>
      <c r="AN6" s="366"/>
      <c r="AO6" s="366"/>
      <c r="AP6" s="366"/>
      <c r="AQ6" s="366"/>
      <c r="AR6" s="366"/>
      <c r="AS6" s="366"/>
      <c r="AT6" s="366"/>
      <c r="AU6" s="366"/>
      <c r="AV6" s="366"/>
      <c r="AW6" s="366" t="s">
        <v>168</v>
      </c>
      <c r="AX6" s="366" t="s">
        <v>168</v>
      </c>
      <c r="AY6" s="366" t="s">
        <v>168</v>
      </c>
      <c r="AZ6" s="366" t="s">
        <v>168</v>
      </c>
      <c r="BA6" s="366"/>
      <c r="BB6" s="366"/>
      <c r="BC6" s="366"/>
      <c r="BD6" s="366" t="s">
        <v>168</v>
      </c>
      <c r="BE6" s="366"/>
      <c r="BF6" s="366" t="s">
        <v>168</v>
      </c>
      <c r="BG6" s="366" t="s">
        <v>168</v>
      </c>
      <c r="BH6" s="366" t="s">
        <v>168</v>
      </c>
      <c r="BI6" s="366"/>
      <c r="BJ6" s="366"/>
      <c r="BK6" s="366"/>
      <c r="BL6" s="366"/>
      <c r="BM6" s="366"/>
      <c r="BN6" s="366"/>
      <c r="BO6" s="366"/>
      <c r="BP6" s="366"/>
      <c r="BQ6" s="366"/>
      <c r="BR6" s="366"/>
      <c r="BS6" s="366"/>
      <c r="BT6" s="366"/>
      <c r="BU6" s="366"/>
      <c r="BV6" s="366" t="s">
        <v>168</v>
      </c>
      <c r="BW6" s="366"/>
      <c r="BX6" s="643"/>
    </row>
    <row r="7" spans="1:105" ht="30" customHeight="1" x14ac:dyDescent="0.2">
      <c r="A7" s="794"/>
      <c r="B7" s="638" t="s">
        <v>175</v>
      </c>
      <c r="C7" s="639" t="s">
        <v>176</v>
      </c>
      <c r="D7" s="619" t="s">
        <v>167</v>
      </c>
      <c r="E7" s="622"/>
      <c r="F7" s="170"/>
      <c r="G7" s="166">
        <v>4</v>
      </c>
      <c r="H7" s="166">
        <v>9</v>
      </c>
      <c r="I7" s="170"/>
      <c r="J7" s="170"/>
      <c r="K7" s="170"/>
      <c r="L7" s="168"/>
      <c r="M7" s="170"/>
      <c r="N7" s="167">
        <v>1</v>
      </c>
      <c r="O7" s="166">
        <v>1</v>
      </c>
      <c r="P7" s="166">
        <v>8</v>
      </c>
      <c r="Q7" s="166">
        <v>8</v>
      </c>
      <c r="R7" s="166">
        <v>9</v>
      </c>
      <c r="S7" s="170"/>
      <c r="T7" s="623"/>
      <c r="U7" s="622" t="s">
        <v>376</v>
      </c>
      <c r="V7" s="623" t="s">
        <v>167</v>
      </c>
      <c r="W7" s="536">
        <v>2</v>
      </c>
      <c r="X7" s="170"/>
      <c r="Y7" s="170"/>
      <c r="Z7" s="170"/>
      <c r="AA7" s="166">
        <v>8</v>
      </c>
      <c r="AB7" s="641">
        <v>4</v>
      </c>
      <c r="AC7" s="642"/>
      <c r="AD7" s="366"/>
      <c r="AE7" s="366"/>
      <c r="AF7" s="366"/>
      <c r="AG7" s="366"/>
      <c r="AH7" s="366"/>
      <c r="AI7" s="366"/>
      <c r="AJ7" s="366"/>
      <c r="AK7" s="366"/>
      <c r="AL7" s="366"/>
      <c r="AM7" s="366"/>
      <c r="AN7" s="366"/>
      <c r="AO7" s="366"/>
      <c r="AP7" s="366"/>
      <c r="AQ7" s="366"/>
      <c r="AR7" s="366"/>
      <c r="AS7" s="366"/>
      <c r="AT7" s="366"/>
      <c r="AU7" s="366"/>
      <c r="AV7" s="366"/>
      <c r="AW7" s="366" t="s">
        <v>168</v>
      </c>
      <c r="AX7" s="366" t="s">
        <v>168</v>
      </c>
      <c r="AY7" s="366" t="s">
        <v>168</v>
      </c>
      <c r="AZ7" s="366" t="s">
        <v>168</v>
      </c>
      <c r="BA7" s="366"/>
      <c r="BB7" s="366"/>
      <c r="BC7" s="366"/>
      <c r="BD7" s="366" t="s">
        <v>168</v>
      </c>
      <c r="BE7" s="366" t="s">
        <v>168</v>
      </c>
      <c r="BF7" s="366" t="s">
        <v>168</v>
      </c>
      <c r="BG7" s="366" t="s">
        <v>168</v>
      </c>
      <c r="BH7" s="366" t="s">
        <v>168</v>
      </c>
      <c r="BI7" s="366"/>
      <c r="BJ7" s="366"/>
      <c r="BK7" s="366"/>
      <c r="BL7" s="366"/>
      <c r="BM7" s="366"/>
      <c r="BN7" s="366"/>
      <c r="BO7" s="366"/>
      <c r="BP7" s="366"/>
      <c r="BQ7" s="366"/>
      <c r="BR7" s="366"/>
      <c r="BS7" s="366"/>
      <c r="BT7" s="366"/>
      <c r="BU7" s="366"/>
      <c r="BV7" s="366" t="s">
        <v>168</v>
      </c>
      <c r="BW7" s="366"/>
      <c r="BX7" s="643"/>
    </row>
    <row r="8" spans="1:105" ht="30" customHeight="1" x14ac:dyDescent="0.2">
      <c r="A8" s="794"/>
      <c r="B8" s="638" t="s">
        <v>177</v>
      </c>
      <c r="C8" s="639" t="s">
        <v>178</v>
      </c>
      <c r="D8" s="619" t="s">
        <v>167</v>
      </c>
      <c r="E8" s="620">
        <v>1</v>
      </c>
      <c r="F8" s="166">
        <v>2</v>
      </c>
      <c r="G8" s="166">
        <v>4</v>
      </c>
      <c r="H8" s="166">
        <v>9</v>
      </c>
      <c r="I8" s="170"/>
      <c r="J8" s="170"/>
      <c r="K8" s="170"/>
      <c r="L8" s="168"/>
      <c r="M8" s="170"/>
      <c r="N8" s="167">
        <v>1</v>
      </c>
      <c r="O8" s="166">
        <v>1</v>
      </c>
      <c r="P8" s="166">
        <v>8</v>
      </c>
      <c r="Q8" s="166">
        <f>P8</f>
        <v>8</v>
      </c>
      <c r="R8" s="166">
        <v>9</v>
      </c>
      <c r="S8" s="166"/>
      <c r="T8" s="623"/>
      <c r="U8" s="622" t="s">
        <v>376</v>
      </c>
      <c r="V8" s="623" t="s">
        <v>167</v>
      </c>
      <c r="W8" s="536">
        <v>2</v>
      </c>
      <c r="X8" s="166">
        <v>4</v>
      </c>
      <c r="Y8" s="166">
        <v>4</v>
      </c>
      <c r="Z8" s="166">
        <v>8</v>
      </c>
      <c r="AA8" s="621">
        <v>8</v>
      </c>
      <c r="AB8" s="641">
        <v>4</v>
      </c>
      <c r="AC8" s="642"/>
      <c r="AD8" s="366"/>
      <c r="AE8" s="366"/>
      <c r="AF8" s="366"/>
      <c r="AG8" s="366"/>
      <c r="AH8" s="366"/>
      <c r="AI8" s="366"/>
      <c r="AJ8" s="366"/>
      <c r="AK8" s="366"/>
      <c r="AL8" s="366"/>
      <c r="AM8" s="366" t="s">
        <v>168</v>
      </c>
      <c r="AN8" s="366" t="s">
        <v>168</v>
      </c>
      <c r="AO8" s="366"/>
      <c r="AP8" s="366"/>
      <c r="AQ8" s="366"/>
      <c r="AR8" s="366"/>
      <c r="AS8" s="366"/>
      <c r="AT8" s="366"/>
      <c r="AU8" s="366"/>
      <c r="AV8" s="366"/>
      <c r="AW8" s="366" t="s">
        <v>168</v>
      </c>
      <c r="AX8" s="366" t="s">
        <v>168</v>
      </c>
      <c r="AY8" s="366" t="s">
        <v>168</v>
      </c>
      <c r="AZ8" s="366" t="s">
        <v>168</v>
      </c>
      <c r="BA8" s="366" t="s">
        <v>168</v>
      </c>
      <c r="BB8" s="366" t="s">
        <v>168</v>
      </c>
      <c r="BC8" s="366" t="s">
        <v>168</v>
      </c>
      <c r="BD8" s="366" t="s">
        <v>168</v>
      </c>
      <c r="BE8" s="366"/>
      <c r="BF8" s="366" t="s">
        <v>168</v>
      </c>
      <c r="BG8" s="366" t="s">
        <v>168</v>
      </c>
      <c r="BH8" s="366" t="s">
        <v>168</v>
      </c>
      <c r="BI8" s="366" t="s">
        <v>168</v>
      </c>
      <c r="BJ8" s="366" t="s">
        <v>168</v>
      </c>
      <c r="BK8" s="366" t="s">
        <v>168</v>
      </c>
      <c r="BL8" s="366" t="s">
        <v>168</v>
      </c>
      <c r="BM8" s="366"/>
      <c r="BN8" s="366"/>
      <c r="BO8" s="366"/>
      <c r="BP8" s="366"/>
      <c r="BQ8" s="366"/>
      <c r="BR8" s="366"/>
      <c r="BS8" s="366"/>
      <c r="BT8" s="366"/>
      <c r="BU8" s="366"/>
      <c r="BV8" s="366"/>
      <c r="BW8" s="366"/>
      <c r="BX8" s="643"/>
    </row>
    <row r="9" spans="1:105" ht="30" customHeight="1" x14ac:dyDescent="0.2">
      <c r="A9" s="794"/>
      <c r="B9" s="638" t="s">
        <v>180</v>
      </c>
      <c r="C9" s="639" t="s">
        <v>181</v>
      </c>
      <c r="D9" s="619" t="s">
        <v>167</v>
      </c>
      <c r="E9" s="620">
        <v>1</v>
      </c>
      <c r="F9" s="166">
        <v>1</v>
      </c>
      <c r="G9" s="166">
        <v>2</v>
      </c>
      <c r="H9" s="166">
        <v>9</v>
      </c>
      <c r="I9" s="170"/>
      <c r="J9" s="170"/>
      <c r="K9" s="170"/>
      <c r="L9" s="168"/>
      <c r="M9" s="170"/>
      <c r="N9" s="167">
        <v>1</v>
      </c>
      <c r="O9" s="166">
        <v>1</v>
      </c>
      <c r="P9" s="166">
        <v>4</v>
      </c>
      <c r="Q9" s="166">
        <f>P9</f>
        <v>4</v>
      </c>
      <c r="R9" s="166">
        <v>9</v>
      </c>
      <c r="S9" s="166"/>
      <c r="T9" s="623"/>
      <c r="U9" s="622" t="s">
        <v>376</v>
      </c>
      <c r="V9" s="623" t="s">
        <v>167</v>
      </c>
      <c r="W9" s="536">
        <v>2</v>
      </c>
      <c r="X9" s="166">
        <v>2</v>
      </c>
      <c r="Y9" s="166">
        <v>2</v>
      </c>
      <c r="Z9" s="166">
        <v>4</v>
      </c>
      <c r="AA9" s="621">
        <v>4</v>
      </c>
      <c r="AB9" s="641">
        <v>2</v>
      </c>
      <c r="AC9" s="642"/>
      <c r="AD9" s="366"/>
      <c r="AE9" s="366"/>
      <c r="AF9" s="366"/>
      <c r="AG9" s="366"/>
      <c r="AH9" s="366"/>
      <c r="AI9" s="366"/>
      <c r="AJ9" s="366"/>
      <c r="AK9" s="366"/>
      <c r="AL9" s="366"/>
      <c r="AM9" s="366" t="s">
        <v>168</v>
      </c>
      <c r="AN9" s="366" t="s">
        <v>168</v>
      </c>
      <c r="AO9" s="366"/>
      <c r="AP9" s="366"/>
      <c r="AQ9" s="366" t="s">
        <v>168</v>
      </c>
      <c r="AR9" s="366"/>
      <c r="AS9" s="366"/>
      <c r="AT9" s="366"/>
      <c r="AU9" s="366"/>
      <c r="AV9" s="366"/>
      <c r="AW9" s="366" t="s">
        <v>168</v>
      </c>
      <c r="AX9" s="366" t="s">
        <v>168</v>
      </c>
      <c r="AY9" s="366" t="s">
        <v>168</v>
      </c>
      <c r="AZ9" s="366" t="s">
        <v>168</v>
      </c>
      <c r="BA9" s="366" t="s">
        <v>168</v>
      </c>
      <c r="BB9" s="366" t="s">
        <v>168</v>
      </c>
      <c r="BC9" s="366" t="s">
        <v>168</v>
      </c>
      <c r="BD9" s="366"/>
      <c r="BE9" s="366" t="s">
        <v>168</v>
      </c>
      <c r="BF9" s="366"/>
      <c r="BG9" s="366" t="s">
        <v>168</v>
      </c>
      <c r="BH9" s="366" t="s">
        <v>168</v>
      </c>
      <c r="BI9" s="366" t="s">
        <v>168</v>
      </c>
      <c r="BJ9" s="366" t="s">
        <v>168</v>
      </c>
      <c r="BK9" s="366" t="s">
        <v>168</v>
      </c>
      <c r="BL9" s="366" t="s">
        <v>168</v>
      </c>
      <c r="BM9" s="366"/>
      <c r="BN9" s="366"/>
      <c r="BO9" s="366"/>
      <c r="BP9" s="366"/>
      <c r="BQ9" s="366"/>
      <c r="BR9" s="366"/>
      <c r="BS9" s="366"/>
      <c r="BT9" s="366"/>
      <c r="BU9" s="366"/>
      <c r="BV9" s="366"/>
      <c r="BW9" s="366"/>
      <c r="BX9" s="643"/>
    </row>
    <row r="10" spans="1:105" ht="30" customHeight="1" x14ac:dyDescent="0.2">
      <c r="A10" s="794"/>
      <c r="B10" s="638" t="s">
        <v>182</v>
      </c>
      <c r="C10" s="639" t="s">
        <v>183</v>
      </c>
      <c r="D10" s="619" t="s">
        <v>167</v>
      </c>
      <c r="E10" s="622"/>
      <c r="F10" s="170"/>
      <c r="G10" s="166">
        <v>4</v>
      </c>
      <c r="H10" s="166">
        <v>9</v>
      </c>
      <c r="I10" s="170"/>
      <c r="J10" s="170"/>
      <c r="K10" s="170"/>
      <c r="L10" s="168"/>
      <c r="M10" s="170"/>
      <c r="N10" s="234"/>
      <c r="O10" s="170"/>
      <c r="P10" s="166">
        <v>8</v>
      </c>
      <c r="Q10" s="170"/>
      <c r="R10" s="166">
        <v>9</v>
      </c>
      <c r="S10" s="170"/>
      <c r="T10" s="623"/>
      <c r="U10" s="622"/>
      <c r="V10" s="623"/>
      <c r="W10" s="289"/>
      <c r="X10" s="170"/>
      <c r="Y10" s="170"/>
      <c r="Z10" s="170"/>
      <c r="AA10" s="623"/>
      <c r="AB10" s="641">
        <v>4</v>
      </c>
      <c r="AC10" s="642"/>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t="s">
        <v>168</v>
      </c>
      <c r="BP10" s="366"/>
      <c r="BQ10" s="366"/>
      <c r="BR10" s="366"/>
      <c r="BS10" s="366"/>
      <c r="BT10" s="366"/>
      <c r="BU10" s="366"/>
      <c r="BV10" s="366"/>
      <c r="BW10" s="366"/>
      <c r="BX10" s="643"/>
    </row>
    <row r="11" spans="1:105" ht="30" customHeight="1" x14ac:dyDescent="0.2">
      <c r="A11" s="794"/>
      <c r="B11" s="638" t="s">
        <v>184</v>
      </c>
      <c r="C11" s="639" t="s">
        <v>185</v>
      </c>
      <c r="D11" s="619" t="s">
        <v>167</v>
      </c>
      <c r="E11" s="622"/>
      <c r="F11" s="170"/>
      <c r="G11" s="166">
        <v>4</v>
      </c>
      <c r="H11" s="166">
        <v>9</v>
      </c>
      <c r="I11" s="170"/>
      <c r="J11" s="170"/>
      <c r="K11" s="170"/>
      <c r="L11" s="168"/>
      <c r="M11" s="170"/>
      <c r="N11" s="167">
        <v>1</v>
      </c>
      <c r="O11" s="166"/>
      <c r="P11" s="166">
        <v>8</v>
      </c>
      <c r="Q11" s="166">
        <v>8</v>
      </c>
      <c r="R11" s="166">
        <v>9</v>
      </c>
      <c r="S11" s="170"/>
      <c r="T11" s="623"/>
      <c r="U11" s="622" t="s">
        <v>376</v>
      </c>
      <c r="V11" s="623"/>
      <c r="W11" s="289"/>
      <c r="X11" s="170"/>
      <c r="Y11" s="170"/>
      <c r="Z11" s="170"/>
      <c r="AA11" s="166">
        <v>8</v>
      </c>
      <c r="AB11" s="641">
        <v>4</v>
      </c>
      <c r="AC11" s="642"/>
      <c r="AD11" s="366"/>
      <c r="AE11" s="366"/>
      <c r="AF11" s="366"/>
      <c r="AG11" s="366"/>
      <c r="AH11" s="366"/>
      <c r="AI11" s="366"/>
      <c r="AJ11" s="366"/>
      <c r="AK11" s="366"/>
      <c r="AL11" s="366"/>
      <c r="AM11" s="509"/>
      <c r="AN11" s="366"/>
      <c r="AO11" s="366"/>
      <c r="AP11" s="366"/>
      <c r="AQ11" s="366"/>
      <c r="AR11" s="366"/>
      <c r="AS11" s="366"/>
      <c r="AT11" s="366"/>
      <c r="AU11" s="366"/>
      <c r="AV11" s="366"/>
      <c r="AW11" s="366" t="s">
        <v>168</v>
      </c>
      <c r="AX11" s="366" t="s">
        <v>168</v>
      </c>
      <c r="AY11" s="366" t="s">
        <v>168</v>
      </c>
      <c r="AZ11" s="366" t="s">
        <v>168</v>
      </c>
      <c r="BA11" s="366"/>
      <c r="BB11" s="366"/>
      <c r="BC11" s="366"/>
      <c r="BD11" s="366"/>
      <c r="BE11" s="366"/>
      <c r="BF11" s="366"/>
      <c r="BG11" s="366"/>
      <c r="BH11" s="366"/>
      <c r="BI11" s="366"/>
      <c r="BJ11" s="366"/>
      <c r="BK11" s="366"/>
      <c r="BL11" s="366"/>
      <c r="BM11" s="366"/>
      <c r="BN11" s="366"/>
      <c r="BO11" s="366"/>
      <c r="BP11" s="366"/>
      <c r="BQ11" s="366"/>
      <c r="BR11" s="366"/>
      <c r="BS11" s="366"/>
      <c r="BT11" s="366"/>
      <c r="BU11" s="366"/>
      <c r="BV11" s="366"/>
      <c r="BW11" s="366"/>
      <c r="BX11" s="643"/>
      <c r="BZ11" s="308"/>
    </row>
    <row r="12" spans="1:105" ht="30" customHeight="1" thickBot="1" x14ac:dyDescent="0.25">
      <c r="A12" s="795"/>
      <c r="B12" s="309" t="s">
        <v>186</v>
      </c>
      <c r="C12" s="310" t="s">
        <v>187</v>
      </c>
      <c r="D12" s="174" t="s">
        <v>167</v>
      </c>
      <c r="E12" s="179"/>
      <c r="F12" s="235"/>
      <c r="G12" s="176">
        <v>4</v>
      </c>
      <c r="H12" s="176">
        <v>9</v>
      </c>
      <c r="I12" s="235"/>
      <c r="J12" s="235"/>
      <c r="K12" s="235"/>
      <c r="L12" s="627"/>
      <c r="M12" s="627"/>
      <c r="N12" s="235"/>
      <c r="O12" s="235"/>
      <c r="P12" s="176">
        <v>8</v>
      </c>
      <c r="Q12" s="235"/>
      <c r="R12" s="176">
        <v>9</v>
      </c>
      <c r="S12" s="235"/>
      <c r="T12" s="180"/>
      <c r="U12" s="179"/>
      <c r="V12" s="180"/>
      <c r="W12" s="537"/>
      <c r="X12" s="235"/>
      <c r="Y12" s="235"/>
      <c r="Z12" s="235"/>
      <c r="AA12" s="180"/>
      <c r="AB12" s="311">
        <v>4</v>
      </c>
      <c r="AC12" s="370"/>
      <c r="AD12" s="368"/>
      <c r="AE12" s="368"/>
      <c r="AF12" s="368"/>
      <c r="AG12" s="368" t="s">
        <v>168</v>
      </c>
      <c r="AH12" s="368" t="s">
        <v>168</v>
      </c>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t="s">
        <v>168</v>
      </c>
      <c r="BN12" s="368" t="s">
        <v>168</v>
      </c>
      <c r="BO12" s="368"/>
      <c r="BP12" s="368"/>
      <c r="BQ12" s="368"/>
      <c r="BR12" s="368"/>
      <c r="BS12" s="368"/>
      <c r="BT12" s="368"/>
      <c r="BU12" s="368"/>
      <c r="BV12" s="368"/>
      <c r="BW12" s="368"/>
      <c r="BX12" s="369"/>
      <c r="BZ12" s="308"/>
    </row>
    <row r="13" spans="1:105" ht="15" customHeight="1" thickBot="1" x14ac:dyDescent="0.25">
      <c r="B13" s="312"/>
      <c r="C13" s="313"/>
      <c r="D13" s="314"/>
      <c r="E13" s="313"/>
      <c r="F13" s="313"/>
      <c r="G13" s="313"/>
      <c r="H13" s="313"/>
      <c r="I13" s="313"/>
      <c r="J13" s="313"/>
      <c r="K13" s="313"/>
      <c r="L13" s="313"/>
      <c r="M13" s="313"/>
      <c r="N13" s="313"/>
      <c r="O13" s="313"/>
      <c r="P13" s="313"/>
      <c r="Q13" s="313"/>
      <c r="R13" s="313"/>
      <c r="S13" s="315"/>
      <c r="T13" s="316"/>
      <c r="U13" s="892" t="s">
        <v>190</v>
      </c>
      <c r="V13" s="893"/>
      <c r="W13" s="893"/>
      <c r="X13" s="893"/>
      <c r="Y13" s="893"/>
      <c r="Z13" s="893"/>
      <c r="AA13" s="893"/>
      <c r="AB13" s="894"/>
      <c r="AC13" s="423">
        <v>396</v>
      </c>
      <c r="AD13" s="424">
        <v>396</v>
      </c>
      <c r="AE13" s="424">
        <v>365</v>
      </c>
      <c r="AF13" s="424">
        <v>365</v>
      </c>
      <c r="AG13" s="425">
        <v>396</v>
      </c>
      <c r="AH13" s="424">
        <v>396</v>
      </c>
      <c r="AI13" s="425">
        <v>180</v>
      </c>
      <c r="AJ13" s="424">
        <v>90</v>
      </c>
      <c r="AK13" s="425">
        <v>365</v>
      </c>
      <c r="AL13" s="424">
        <v>90</v>
      </c>
      <c r="AM13" s="425">
        <v>90</v>
      </c>
      <c r="AN13" s="424">
        <v>90</v>
      </c>
      <c r="AO13" s="425">
        <v>180</v>
      </c>
      <c r="AP13" s="424">
        <v>90</v>
      </c>
      <c r="AQ13" s="425">
        <v>365</v>
      </c>
      <c r="AR13" s="424">
        <v>365</v>
      </c>
      <c r="AS13" s="424">
        <v>396</v>
      </c>
      <c r="AT13" s="424">
        <v>180</v>
      </c>
      <c r="AU13" s="425">
        <v>90</v>
      </c>
      <c r="AV13" s="424">
        <v>999</v>
      </c>
      <c r="AW13" s="425">
        <v>365</v>
      </c>
      <c r="AX13" s="425">
        <v>90</v>
      </c>
      <c r="AY13" s="425">
        <v>365</v>
      </c>
      <c r="AZ13" s="425">
        <v>90</v>
      </c>
      <c r="BA13" s="425">
        <v>365</v>
      </c>
      <c r="BB13" s="425">
        <v>90</v>
      </c>
      <c r="BC13" s="424">
        <v>90</v>
      </c>
      <c r="BD13" s="425">
        <v>90</v>
      </c>
      <c r="BE13" s="424">
        <v>270</v>
      </c>
      <c r="BF13" s="425">
        <v>90</v>
      </c>
      <c r="BG13" s="424">
        <v>270</v>
      </c>
      <c r="BH13" s="425">
        <v>270</v>
      </c>
      <c r="BI13" s="424">
        <v>270</v>
      </c>
      <c r="BJ13" s="424">
        <v>270</v>
      </c>
      <c r="BK13" s="424">
        <v>60</v>
      </c>
      <c r="BL13" s="425">
        <v>45</v>
      </c>
      <c r="BM13" s="424">
        <v>90</v>
      </c>
      <c r="BN13" s="425">
        <v>90</v>
      </c>
      <c r="BO13" s="425">
        <v>365</v>
      </c>
      <c r="BP13" s="424">
        <v>180</v>
      </c>
      <c r="BQ13" s="425">
        <v>90</v>
      </c>
      <c r="BR13" s="424">
        <v>270</v>
      </c>
      <c r="BS13" s="424">
        <v>270</v>
      </c>
      <c r="BT13" s="424">
        <v>270</v>
      </c>
      <c r="BU13" s="424">
        <v>365</v>
      </c>
      <c r="BV13" s="425">
        <v>270</v>
      </c>
      <c r="BW13" s="424">
        <v>365</v>
      </c>
      <c r="BX13" s="426">
        <v>540</v>
      </c>
      <c r="BY13" s="427"/>
      <c r="BZ13" s="308"/>
    </row>
    <row r="14" spans="1:105" ht="15" customHeight="1" x14ac:dyDescent="0.2">
      <c r="C14" s="313"/>
      <c r="D14" s="314"/>
      <c r="E14" s="313"/>
      <c r="F14" s="313"/>
      <c r="G14" s="313"/>
      <c r="H14" s="313"/>
      <c r="I14" s="313"/>
      <c r="J14" s="313"/>
      <c r="K14" s="313"/>
      <c r="L14" s="313"/>
      <c r="M14" s="313"/>
      <c r="N14" s="313"/>
      <c r="O14" s="313"/>
      <c r="P14" s="313"/>
      <c r="Q14" s="313"/>
      <c r="R14" s="313"/>
      <c r="S14" s="315"/>
      <c r="T14" s="316"/>
      <c r="U14" s="895" t="s">
        <v>191</v>
      </c>
      <c r="V14" s="896"/>
      <c r="W14" s="896"/>
      <c r="X14" s="896"/>
      <c r="Y14" s="896"/>
      <c r="Z14" s="896"/>
      <c r="AA14" s="896"/>
      <c r="AB14" s="897"/>
      <c r="AC14" s="428"/>
      <c r="AD14" s="429">
        <v>1</v>
      </c>
      <c r="AE14" s="429">
        <v>2</v>
      </c>
      <c r="AF14" s="429">
        <v>2</v>
      </c>
      <c r="AG14" s="429"/>
      <c r="AH14" s="429"/>
      <c r="AI14" s="429">
        <v>1</v>
      </c>
      <c r="AJ14" s="429">
        <v>1</v>
      </c>
      <c r="AK14" s="429">
        <v>1</v>
      </c>
      <c r="AL14" s="429">
        <v>1</v>
      </c>
      <c r="AM14" s="429">
        <v>1</v>
      </c>
      <c r="AN14" s="429">
        <v>1</v>
      </c>
      <c r="AO14" s="429">
        <v>1</v>
      </c>
      <c r="AP14" s="429">
        <v>1</v>
      </c>
      <c r="AQ14" s="429">
        <v>1</v>
      </c>
      <c r="AR14" s="429"/>
      <c r="AS14" s="429"/>
      <c r="AT14" s="429"/>
      <c r="AU14" s="429">
        <v>2</v>
      </c>
      <c r="AV14" s="429"/>
      <c r="AW14" s="429">
        <v>2</v>
      </c>
      <c r="AX14" s="429">
        <v>2</v>
      </c>
      <c r="AY14" s="430"/>
      <c r="AZ14" s="430"/>
      <c r="BA14" s="430"/>
      <c r="BB14" s="430"/>
      <c r="BC14" s="430">
        <v>1</v>
      </c>
      <c r="BD14" s="431"/>
      <c r="BE14" s="429"/>
      <c r="BF14" s="429"/>
      <c r="BG14" s="429"/>
      <c r="BH14" s="432"/>
      <c r="BI14" s="432"/>
      <c r="BJ14" s="432"/>
      <c r="BK14" s="429"/>
      <c r="BL14" s="429"/>
      <c r="BM14" s="432">
        <v>2</v>
      </c>
      <c r="BN14" s="429">
        <v>2</v>
      </c>
      <c r="BO14" s="429">
        <v>1</v>
      </c>
      <c r="BP14" s="429">
        <v>2</v>
      </c>
      <c r="BQ14" s="429">
        <v>1</v>
      </c>
      <c r="BR14" s="432">
        <v>1</v>
      </c>
      <c r="BS14" s="432">
        <v>1</v>
      </c>
      <c r="BT14" s="432">
        <v>1</v>
      </c>
      <c r="BU14" s="432">
        <v>2</v>
      </c>
      <c r="BV14" s="432">
        <v>2</v>
      </c>
      <c r="BW14" s="429">
        <v>2</v>
      </c>
      <c r="BX14" s="433">
        <v>2</v>
      </c>
      <c r="BY14" s="427"/>
      <c r="BZ14" s="308"/>
    </row>
    <row r="15" spans="1:105" ht="15" customHeight="1" x14ac:dyDescent="0.2">
      <c r="D15" s="314"/>
      <c r="E15" s="313"/>
      <c r="F15" s="313"/>
      <c r="G15" s="313"/>
      <c r="H15" s="313"/>
      <c r="I15" s="313"/>
      <c r="J15" s="313"/>
      <c r="K15" s="313"/>
      <c r="L15" s="313"/>
      <c r="M15" s="313"/>
      <c r="N15" s="313"/>
      <c r="O15" s="313"/>
      <c r="P15" s="313"/>
      <c r="Q15" s="313"/>
      <c r="R15" s="313"/>
      <c r="S15" s="315"/>
      <c r="T15" s="316"/>
      <c r="U15" s="886" t="s">
        <v>192</v>
      </c>
      <c r="V15" s="887"/>
      <c r="W15" s="887"/>
      <c r="X15" s="887"/>
      <c r="Y15" s="887"/>
      <c r="Z15" s="887"/>
      <c r="AA15" s="887"/>
      <c r="AB15" s="888"/>
      <c r="AC15" s="428"/>
      <c r="AD15" s="429">
        <v>1</v>
      </c>
      <c r="AE15" s="429">
        <v>2</v>
      </c>
      <c r="AF15" s="429">
        <v>2</v>
      </c>
      <c r="AG15" s="429"/>
      <c r="AH15" s="429"/>
      <c r="AI15" s="429"/>
      <c r="AJ15" s="429"/>
      <c r="AK15" s="429"/>
      <c r="AL15" s="429"/>
      <c r="AM15" s="482">
        <v>1</v>
      </c>
      <c r="AN15" s="482">
        <v>1</v>
      </c>
      <c r="AO15" s="482"/>
      <c r="AP15" s="482"/>
      <c r="AQ15" s="432"/>
      <c r="AR15" s="432"/>
      <c r="AS15" s="553"/>
      <c r="AT15" s="482"/>
      <c r="AU15" s="482">
        <v>2</v>
      </c>
      <c r="AV15" s="482"/>
      <c r="AW15" s="482">
        <v>2</v>
      </c>
      <c r="AX15" s="482">
        <v>2</v>
      </c>
      <c r="AY15" s="430"/>
      <c r="AZ15" s="430"/>
      <c r="BA15" s="430"/>
      <c r="BB15" s="430"/>
      <c r="BC15" s="430"/>
      <c r="BD15" s="431"/>
      <c r="BE15" s="429"/>
      <c r="BF15" s="429"/>
      <c r="BG15" s="429"/>
      <c r="BH15" s="429"/>
      <c r="BI15" s="429"/>
      <c r="BJ15" s="429"/>
      <c r="BK15" s="429"/>
      <c r="BL15" s="429"/>
      <c r="BM15" s="429">
        <v>2</v>
      </c>
      <c r="BN15" s="429"/>
      <c r="BO15" s="429"/>
      <c r="BP15" s="429"/>
      <c r="BQ15" s="429"/>
      <c r="BR15" s="429">
        <v>1</v>
      </c>
      <c r="BS15" s="429">
        <v>1</v>
      </c>
      <c r="BT15" s="429">
        <v>1</v>
      </c>
      <c r="BU15" s="429">
        <v>2</v>
      </c>
      <c r="BV15" s="429">
        <v>2</v>
      </c>
      <c r="BW15" s="429"/>
      <c r="BX15" s="433"/>
      <c r="BY15" s="427"/>
      <c r="BZ15" s="308"/>
      <c r="CA15" s="778" t="s">
        <v>195</v>
      </c>
      <c r="CB15" s="779"/>
      <c r="CC15" s="779"/>
      <c r="CD15" s="779"/>
      <c r="CE15" s="779"/>
      <c r="CF15" s="779"/>
      <c r="CG15" s="779"/>
      <c r="CH15" s="779"/>
      <c r="CI15" s="779"/>
      <c r="CJ15" s="779"/>
      <c r="CK15" s="779"/>
      <c r="CL15" s="780"/>
      <c r="CN15" s="834" t="s">
        <v>196</v>
      </c>
      <c r="CO15" s="835"/>
      <c r="CP15" s="835"/>
      <c r="CQ15" s="835"/>
      <c r="CR15" s="835"/>
      <c r="CS15" s="835"/>
      <c r="CT15" s="835"/>
      <c r="CU15" s="835"/>
      <c r="CV15" s="835"/>
      <c r="CW15" s="835"/>
      <c r="CX15" s="835"/>
      <c r="CY15" s="835"/>
      <c r="CZ15" s="835"/>
      <c r="DA15" s="836"/>
    </row>
    <row r="16" spans="1:105" ht="15" customHeight="1" x14ac:dyDescent="0.2">
      <c r="D16" s="610"/>
      <c r="E16" s="316"/>
      <c r="F16" s="316"/>
      <c r="G16" s="316"/>
      <c r="H16" s="316"/>
      <c r="I16" s="316"/>
      <c r="J16" s="316"/>
      <c r="K16" s="316"/>
      <c r="L16" s="316"/>
      <c r="M16" s="316"/>
      <c r="N16" s="316"/>
      <c r="O16" s="316"/>
      <c r="P16" s="316"/>
      <c r="Q16" s="316"/>
      <c r="R16" s="316"/>
      <c r="S16" s="315"/>
      <c r="T16" s="316"/>
      <c r="U16" s="886" t="s">
        <v>193</v>
      </c>
      <c r="V16" s="887"/>
      <c r="W16" s="887"/>
      <c r="X16" s="887"/>
      <c r="Y16" s="887"/>
      <c r="Z16" s="887"/>
      <c r="AA16" s="887"/>
      <c r="AB16" s="888"/>
      <c r="AC16" s="649"/>
      <c r="AD16" s="482">
        <v>1</v>
      </c>
      <c r="AE16" s="482">
        <v>2</v>
      </c>
      <c r="AF16" s="482">
        <v>2</v>
      </c>
      <c r="AG16" s="482">
        <v>1</v>
      </c>
      <c r="AH16" s="482">
        <v>1</v>
      </c>
      <c r="AI16" s="482"/>
      <c r="AJ16" s="482"/>
      <c r="AK16" s="482"/>
      <c r="AL16" s="482"/>
      <c r="AM16" s="482">
        <v>1</v>
      </c>
      <c r="AN16" s="482">
        <v>1</v>
      </c>
      <c r="AO16" s="482">
        <v>1</v>
      </c>
      <c r="AP16" s="482">
        <v>1</v>
      </c>
      <c r="AQ16" s="483">
        <v>1</v>
      </c>
      <c r="AR16" s="483">
        <v>1</v>
      </c>
      <c r="AS16" s="482"/>
      <c r="AT16" s="482"/>
      <c r="AU16" s="482">
        <v>2</v>
      </c>
      <c r="AV16" s="482"/>
      <c r="AW16" s="482">
        <v>2</v>
      </c>
      <c r="AX16" s="482">
        <v>2</v>
      </c>
      <c r="AY16" s="554">
        <v>1</v>
      </c>
      <c r="AZ16" s="554">
        <v>1</v>
      </c>
      <c r="BA16" s="554">
        <v>1</v>
      </c>
      <c r="BB16" s="554">
        <v>1</v>
      </c>
      <c r="BC16" s="554"/>
      <c r="BD16" s="483"/>
      <c r="BE16" s="482"/>
      <c r="BF16" s="483">
        <v>1</v>
      </c>
      <c r="BG16" s="482"/>
      <c r="BH16" s="483">
        <v>1</v>
      </c>
      <c r="BI16" s="482"/>
      <c r="BJ16" s="482"/>
      <c r="BK16" s="482"/>
      <c r="BL16" s="482"/>
      <c r="BM16" s="483">
        <v>2</v>
      </c>
      <c r="BN16" s="482"/>
      <c r="BO16" s="482">
        <v>1</v>
      </c>
      <c r="BP16" s="482">
        <v>2</v>
      </c>
      <c r="BQ16" s="482">
        <v>1</v>
      </c>
      <c r="BR16" s="483">
        <v>1</v>
      </c>
      <c r="BS16" s="483">
        <v>1</v>
      </c>
      <c r="BT16" s="483">
        <v>1</v>
      </c>
      <c r="BU16" s="483">
        <v>2</v>
      </c>
      <c r="BV16" s="483">
        <v>2</v>
      </c>
      <c r="BW16" s="482">
        <v>2</v>
      </c>
      <c r="BX16" s="650">
        <v>2</v>
      </c>
      <c r="BY16" s="427"/>
      <c r="BZ16" s="308"/>
      <c r="CA16" s="778" t="s">
        <v>198</v>
      </c>
      <c r="CB16" s="779"/>
      <c r="CC16" s="779"/>
      <c r="CD16" s="779"/>
      <c r="CE16" s="779"/>
      <c r="CF16" s="779"/>
      <c r="CG16" s="779"/>
      <c r="CH16" s="780"/>
      <c r="CI16" s="327" t="s">
        <v>199</v>
      </c>
      <c r="CJ16" s="327" t="s">
        <v>200</v>
      </c>
      <c r="CK16" s="327" t="s">
        <v>201</v>
      </c>
      <c r="CL16" s="327" t="s">
        <v>202</v>
      </c>
      <c r="CN16" s="834" t="s">
        <v>203</v>
      </c>
      <c r="CO16" s="835"/>
      <c r="CP16" s="835"/>
      <c r="CQ16" s="835"/>
      <c r="CR16" s="835"/>
      <c r="CS16" s="836"/>
      <c r="CT16" s="834" t="s">
        <v>204</v>
      </c>
      <c r="CU16" s="835"/>
      <c r="CV16" s="835"/>
      <c r="CW16" s="835"/>
      <c r="CX16" s="835"/>
      <c r="CY16" s="835"/>
      <c r="CZ16" s="835"/>
      <c r="DA16" s="836"/>
    </row>
    <row r="17" spans="2:105" ht="15" customHeight="1" x14ac:dyDescent="0.2">
      <c r="D17" s="610"/>
      <c r="E17" s="316"/>
      <c r="F17" s="316"/>
      <c r="G17" s="316"/>
      <c r="H17" s="316"/>
      <c r="I17" s="316"/>
      <c r="J17" s="316"/>
      <c r="K17" s="316"/>
      <c r="L17" s="316"/>
      <c r="M17" s="316"/>
      <c r="N17" s="316"/>
      <c r="O17" s="316"/>
      <c r="P17" s="316"/>
      <c r="Q17" s="316"/>
      <c r="R17" s="316"/>
      <c r="S17" s="315"/>
      <c r="T17" s="316"/>
      <c r="U17" s="886" t="s">
        <v>194</v>
      </c>
      <c r="V17" s="887"/>
      <c r="W17" s="887"/>
      <c r="X17" s="887"/>
      <c r="Y17" s="887"/>
      <c r="Z17" s="887"/>
      <c r="AA17" s="887"/>
      <c r="AB17" s="888"/>
      <c r="AC17" s="555"/>
      <c r="AD17" s="553">
        <v>1</v>
      </c>
      <c r="AE17" s="553">
        <v>2</v>
      </c>
      <c r="AF17" s="553">
        <v>2</v>
      </c>
      <c r="AG17" s="553">
        <v>1</v>
      </c>
      <c r="AH17" s="553">
        <v>1</v>
      </c>
      <c r="AI17" s="553"/>
      <c r="AJ17" s="553"/>
      <c r="AK17" s="553"/>
      <c r="AL17" s="553"/>
      <c r="AM17" s="482">
        <v>1</v>
      </c>
      <c r="AN17" s="482">
        <v>1</v>
      </c>
      <c r="AO17" s="482"/>
      <c r="AP17" s="482"/>
      <c r="AQ17" s="556"/>
      <c r="AR17" s="556">
        <v>1</v>
      </c>
      <c r="AS17" s="553"/>
      <c r="AT17" s="482"/>
      <c r="AU17" s="482">
        <v>2</v>
      </c>
      <c r="AV17" s="482"/>
      <c r="AW17" s="482">
        <v>2</v>
      </c>
      <c r="AX17" s="482">
        <v>2</v>
      </c>
      <c r="AY17" s="557">
        <v>1</v>
      </c>
      <c r="AZ17" s="557">
        <v>1</v>
      </c>
      <c r="BA17" s="557">
        <v>1</v>
      </c>
      <c r="BB17" s="557">
        <v>1</v>
      </c>
      <c r="BC17" s="557"/>
      <c r="BD17" s="556"/>
      <c r="BE17" s="556"/>
      <c r="BF17" s="556">
        <v>1</v>
      </c>
      <c r="BG17" s="556"/>
      <c r="BH17" s="556">
        <v>1</v>
      </c>
      <c r="BI17" s="556"/>
      <c r="BJ17" s="553"/>
      <c r="BK17" s="553"/>
      <c r="BL17" s="553"/>
      <c r="BM17" s="556">
        <v>2</v>
      </c>
      <c r="BN17" s="556"/>
      <c r="BO17" s="553"/>
      <c r="BP17" s="553"/>
      <c r="BQ17" s="553"/>
      <c r="BR17" s="553">
        <v>1</v>
      </c>
      <c r="BS17" s="553">
        <v>1</v>
      </c>
      <c r="BT17" s="553">
        <v>1</v>
      </c>
      <c r="BU17" s="553">
        <v>2</v>
      </c>
      <c r="BV17" s="553">
        <v>2</v>
      </c>
      <c r="BW17" s="553"/>
      <c r="BX17" s="558"/>
      <c r="BY17" s="427"/>
      <c r="BZ17" s="308"/>
      <c r="CA17" s="799" t="s">
        <v>206</v>
      </c>
      <c r="CB17" s="800"/>
      <c r="CC17" s="800"/>
      <c r="CD17" s="800"/>
      <c r="CE17" s="800"/>
      <c r="CF17" s="800"/>
      <c r="CG17" s="800"/>
      <c r="CH17" s="801"/>
      <c r="CI17" s="605" t="s">
        <v>207</v>
      </c>
      <c r="CJ17" s="605" t="s">
        <v>208</v>
      </c>
      <c r="CK17" s="605" t="s">
        <v>207</v>
      </c>
      <c r="CL17" s="612" t="s">
        <v>209</v>
      </c>
      <c r="CN17" s="831" t="s">
        <v>210</v>
      </c>
      <c r="CO17" s="832"/>
      <c r="CP17" s="832"/>
      <c r="CQ17" s="832"/>
      <c r="CR17" s="832"/>
      <c r="CS17" s="833"/>
      <c r="CT17" s="831" t="s">
        <v>211</v>
      </c>
      <c r="CU17" s="832"/>
      <c r="CV17" s="832"/>
      <c r="CW17" s="832"/>
      <c r="CX17" s="832"/>
      <c r="CY17" s="832"/>
      <c r="CZ17" s="832"/>
      <c r="DA17" s="833"/>
    </row>
    <row r="18" spans="2:105" ht="15" customHeight="1" thickBot="1" x14ac:dyDescent="0.25">
      <c r="D18" s="610"/>
      <c r="E18" s="316"/>
      <c r="F18" s="316"/>
      <c r="G18" s="316"/>
      <c r="H18" s="316"/>
      <c r="I18" s="316"/>
      <c r="J18" s="316"/>
      <c r="K18" s="316"/>
      <c r="L18" s="316"/>
      <c r="M18" s="316"/>
      <c r="N18" s="316"/>
      <c r="O18" s="316"/>
      <c r="P18" s="316"/>
      <c r="Q18" s="316"/>
      <c r="R18" s="316"/>
      <c r="S18" s="315"/>
      <c r="T18" s="316"/>
      <c r="U18" s="889" t="s">
        <v>324</v>
      </c>
      <c r="V18" s="890"/>
      <c r="W18" s="890"/>
      <c r="X18" s="890"/>
      <c r="Y18" s="890"/>
      <c r="Z18" s="890"/>
      <c r="AA18" s="890"/>
      <c r="AB18" s="891"/>
      <c r="AC18" s="434">
        <v>0</v>
      </c>
      <c r="AD18" s="435">
        <v>2</v>
      </c>
      <c r="AE18" s="435">
        <v>2</v>
      </c>
      <c r="AF18" s="435">
        <v>2</v>
      </c>
      <c r="AG18" s="435">
        <v>3</v>
      </c>
      <c r="AH18" s="435">
        <v>3</v>
      </c>
      <c r="AI18" s="435">
        <v>2</v>
      </c>
      <c r="AJ18" s="435">
        <v>2</v>
      </c>
      <c r="AK18" s="435">
        <v>2</v>
      </c>
      <c r="AL18" s="435">
        <v>2</v>
      </c>
      <c r="AM18" s="435">
        <v>2</v>
      </c>
      <c r="AN18" s="435">
        <v>2</v>
      </c>
      <c r="AO18" s="435">
        <v>2</v>
      </c>
      <c r="AP18" s="435">
        <v>2</v>
      </c>
      <c r="AQ18" s="435">
        <v>2</v>
      </c>
      <c r="AR18" s="435">
        <v>2</v>
      </c>
      <c r="AS18" s="435">
        <v>0</v>
      </c>
      <c r="AT18" s="435">
        <v>0</v>
      </c>
      <c r="AU18" s="435">
        <v>2</v>
      </c>
      <c r="AV18" s="435">
        <v>0</v>
      </c>
      <c r="AW18" s="435">
        <v>2</v>
      </c>
      <c r="AX18" s="435">
        <v>2</v>
      </c>
      <c r="AY18" s="484">
        <v>2</v>
      </c>
      <c r="AZ18" s="484">
        <v>2.5</v>
      </c>
      <c r="BA18" s="484">
        <v>2</v>
      </c>
      <c r="BB18" s="484">
        <v>2.5</v>
      </c>
      <c r="BC18" s="484">
        <v>3</v>
      </c>
      <c r="BD18" s="435">
        <v>0</v>
      </c>
      <c r="BE18" s="435">
        <v>0</v>
      </c>
      <c r="BF18" s="435">
        <v>3</v>
      </c>
      <c r="BG18" s="435">
        <v>0</v>
      </c>
      <c r="BH18" s="435">
        <v>2.5</v>
      </c>
      <c r="BI18" s="435">
        <v>0</v>
      </c>
      <c r="BJ18" s="435">
        <v>0</v>
      </c>
      <c r="BK18" s="435">
        <v>0</v>
      </c>
      <c r="BL18" s="435">
        <v>0</v>
      </c>
      <c r="BM18" s="435">
        <v>2.5</v>
      </c>
      <c r="BN18" s="435">
        <v>2</v>
      </c>
      <c r="BO18" s="435">
        <v>4</v>
      </c>
      <c r="BP18" s="435">
        <v>2</v>
      </c>
      <c r="BQ18" s="435">
        <v>2</v>
      </c>
      <c r="BR18" s="435">
        <v>2</v>
      </c>
      <c r="BS18" s="435">
        <v>2</v>
      </c>
      <c r="BT18" s="435">
        <v>2</v>
      </c>
      <c r="BU18" s="435">
        <v>2</v>
      </c>
      <c r="BV18" s="435">
        <v>2</v>
      </c>
      <c r="BW18" s="435">
        <v>3</v>
      </c>
      <c r="BX18" s="436">
        <v>3</v>
      </c>
      <c r="BY18" s="427"/>
      <c r="BZ18" s="308"/>
      <c r="CA18" s="799" t="s">
        <v>213</v>
      </c>
      <c r="CB18" s="800"/>
      <c r="CC18" s="800"/>
      <c r="CD18" s="800"/>
      <c r="CE18" s="800"/>
      <c r="CF18" s="800"/>
      <c r="CG18" s="800"/>
      <c r="CH18" s="801"/>
      <c r="CI18" s="605" t="s">
        <v>214</v>
      </c>
      <c r="CJ18" s="328" t="s">
        <v>215</v>
      </c>
      <c r="CK18" s="328" t="s">
        <v>216</v>
      </c>
      <c r="CL18" s="612" t="s">
        <v>207</v>
      </c>
      <c r="CN18" s="828"/>
      <c r="CO18" s="829"/>
      <c r="CP18" s="829"/>
      <c r="CQ18" s="829"/>
      <c r="CR18" s="829"/>
      <c r="CS18" s="830"/>
      <c r="CT18" s="828" t="s">
        <v>217</v>
      </c>
      <c r="CU18" s="829"/>
      <c r="CV18" s="829"/>
      <c r="CW18" s="829"/>
      <c r="CX18" s="829"/>
      <c r="CY18" s="829"/>
      <c r="CZ18" s="829"/>
      <c r="DA18" s="830"/>
    </row>
    <row r="19" spans="2:105" ht="15" customHeight="1" x14ac:dyDescent="0.2">
      <c r="D19" s="610"/>
      <c r="E19" s="316"/>
      <c r="F19" s="316"/>
      <c r="G19" s="316"/>
      <c r="H19" s="316"/>
      <c r="I19" s="316"/>
      <c r="J19" s="316"/>
      <c r="K19" s="316"/>
      <c r="L19" s="316"/>
      <c r="M19" s="316"/>
      <c r="N19" s="316"/>
      <c r="O19" s="316"/>
      <c r="P19" s="316"/>
      <c r="Q19" s="316"/>
      <c r="R19" s="316"/>
      <c r="S19" s="315"/>
      <c r="T19" s="316"/>
      <c r="U19" s="898" t="s">
        <v>205</v>
      </c>
      <c r="V19" s="899"/>
      <c r="W19" s="899"/>
      <c r="X19" s="899"/>
      <c r="Y19" s="899"/>
      <c r="Z19" s="899"/>
      <c r="AA19" s="899"/>
      <c r="AB19" s="900"/>
      <c r="AC19" s="437">
        <v>1</v>
      </c>
      <c r="AD19" s="438"/>
      <c r="AE19" s="438"/>
      <c r="AF19" s="438"/>
      <c r="AG19" s="438"/>
      <c r="AH19" s="438"/>
      <c r="AI19" s="438"/>
      <c r="AJ19" s="438"/>
      <c r="AK19" s="438"/>
      <c r="AL19" s="438"/>
      <c r="AM19" s="438"/>
      <c r="AN19" s="438"/>
      <c r="AO19" s="438"/>
      <c r="AP19" s="438"/>
      <c r="AQ19" s="438"/>
      <c r="AR19" s="438">
        <v>1</v>
      </c>
      <c r="AS19" s="438">
        <v>1</v>
      </c>
      <c r="AT19" s="438">
        <v>3</v>
      </c>
      <c r="AU19" s="438"/>
      <c r="AV19" s="438"/>
      <c r="AW19" s="438"/>
      <c r="AX19" s="438"/>
      <c r="AY19" s="439"/>
      <c r="AZ19" s="439"/>
      <c r="BA19" s="439"/>
      <c r="BB19" s="439"/>
      <c r="BC19" s="439"/>
      <c r="BD19" s="440">
        <v>2</v>
      </c>
      <c r="BE19" s="440">
        <v>2</v>
      </c>
      <c r="BF19" s="440">
        <v>1</v>
      </c>
      <c r="BG19" s="440">
        <v>1</v>
      </c>
      <c r="BH19" s="440">
        <v>1</v>
      </c>
      <c r="BI19" s="440">
        <v>1</v>
      </c>
      <c r="BJ19" s="438">
        <v>1</v>
      </c>
      <c r="BK19" s="438">
        <v>1</v>
      </c>
      <c r="BL19" s="438">
        <v>1</v>
      </c>
      <c r="BM19" s="438"/>
      <c r="BN19" s="438"/>
      <c r="BO19" s="438"/>
      <c r="BP19" s="438"/>
      <c r="BQ19" s="438"/>
      <c r="BR19" s="438"/>
      <c r="BS19" s="438"/>
      <c r="BT19" s="438"/>
      <c r="BU19" s="438"/>
      <c r="BV19" s="438"/>
      <c r="BW19" s="438"/>
      <c r="BX19" s="441"/>
      <c r="BY19" s="427"/>
      <c r="BZ19" s="308"/>
      <c r="CA19" s="799" t="s">
        <v>219</v>
      </c>
      <c r="CB19" s="800"/>
      <c r="CC19" s="800"/>
      <c r="CD19" s="800"/>
      <c r="CE19" s="800"/>
      <c r="CF19" s="800"/>
      <c r="CG19" s="800"/>
      <c r="CH19" s="801"/>
      <c r="CI19" s="605" t="s">
        <v>207</v>
      </c>
      <c r="CJ19" s="605" t="s">
        <v>208</v>
      </c>
      <c r="CK19" s="605" t="s">
        <v>207</v>
      </c>
      <c r="CL19" s="612" t="s">
        <v>207</v>
      </c>
      <c r="CN19" s="831" t="s">
        <v>220</v>
      </c>
      <c r="CO19" s="832"/>
      <c r="CP19" s="832"/>
      <c r="CQ19" s="832"/>
      <c r="CR19" s="832"/>
      <c r="CS19" s="833"/>
      <c r="CT19" s="831" t="s">
        <v>221</v>
      </c>
      <c r="CU19" s="832"/>
      <c r="CV19" s="832"/>
      <c r="CW19" s="832"/>
      <c r="CX19" s="832"/>
      <c r="CY19" s="832"/>
      <c r="CZ19" s="832"/>
      <c r="DA19" s="833"/>
    </row>
    <row r="20" spans="2:105" ht="15" customHeight="1" x14ac:dyDescent="0.2">
      <c r="D20" s="610"/>
      <c r="E20" s="316"/>
      <c r="F20" s="316"/>
      <c r="G20" s="316"/>
      <c r="H20" s="316"/>
      <c r="I20" s="316"/>
      <c r="J20" s="316"/>
      <c r="K20" s="316"/>
      <c r="L20" s="316"/>
      <c r="M20" s="316"/>
      <c r="N20" s="316"/>
      <c r="O20" s="316"/>
      <c r="P20" s="316"/>
      <c r="Q20" s="316"/>
      <c r="R20" s="316"/>
      <c r="S20" s="315"/>
      <c r="T20" s="316"/>
      <c r="U20" s="886" t="s">
        <v>212</v>
      </c>
      <c r="V20" s="887"/>
      <c r="W20" s="887"/>
      <c r="X20" s="887"/>
      <c r="Y20" s="887"/>
      <c r="Z20" s="887"/>
      <c r="AA20" s="887"/>
      <c r="AB20" s="888"/>
      <c r="AC20" s="428">
        <v>1</v>
      </c>
      <c r="AD20" s="429"/>
      <c r="AE20" s="429"/>
      <c r="AF20" s="429"/>
      <c r="AG20" s="429"/>
      <c r="AH20" s="429"/>
      <c r="AI20" s="429"/>
      <c r="AJ20" s="429"/>
      <c r="AK20" s="429"/>
      <c r="AL20" s="429"/>
      <c r="AM20" s="429"/>
      <c r="AN20" s="429"/>
      <c r="AO20" s="429"/>
      <c r="AP20" s="429"/>
      <c r="AQ20" s="429"/>
      <c r="AR20" s="429">
        <v>1</v>
      </c>
      <c r="AS20" s="429">
        <v>1</v>
      </c>
      <c r="AT20" s="429">
        <v>3</v>
      </c>
      <c r="AU20" s="429"/>
      <c r="AV20" s="429"/>
      <c r="AW20" s="429"/>
      <c r="AX20" s="429"/>
      <c r="AY20" s="430"/>
      <c r="AZ20" s="430"/>
      <c r="BA20" s="430"/>
      <c r="BB20" s="430"/>
      <c r="BC20" s="430"/>
      <c r="BD20" s="431">
        <v>2</v>
      </c>
      <c r="BE20" s="431">
        <v>2</v>
      </c>
      <c r="BF20" s="431">
        <v>1</v>
      </c>
      <c r="BG20" s="431">
        <v>1</v>
      </c>
      <c r="BH20" s="431">
        <v>1</v>
      </c>
      <c r="BI20" s="431">
        <v>1</v>
      </c>
      <c r="BJ20" s="429"/>
      <c r="BK20" s="429">
        <v>1</v>
      </c>
      <c r="BL20" s="429">
        <v>1</v>
      </c>
      <c r="BM20" s="429"/>
      <c r="BN20" s="429"/>
      <c r="BO20" s="429"/>
      <c r="BP20" s="429"/>
      <c r="BQ20" s="429"/>
      <c r="BR20" s="429"/>
      <c r="BS20" s="429"/>
      <c r="BT20" s="429"/>
      <c r="BU20" s="429"/>
      <c r="BV20" s="429"/>
      <c r="BW20" s="429"/>
      <c r="BX20" s="433"/>
      <c r="BY20" s="427"/>
      <c r="BZ20" s="308"/>
      <c r="CA20" s="799" t="s">
        <v>223</v>
      </c>
      <c r="CB20" s="800"/>
      <c r="CC20" s="800"/>
      <c r="CD20" s="800"/>
      <c r="CE20" s="800"/>
      <c r="CF20" s="800"/>
      <c r="CG20" s="800"/>
      <c r="CH20" s="801"/>
      <c r="CI20" s="605" t="s">
        <v>207</v>
      </c>
      <c r="CJ20" s="605" t="s">
        <v>208</v>
      </c>
      <c r="CK20" s="605" t="s">
        <v>207</v>
      </c>
      <c r="CL20" s="612" t="s">
        <v>207</v>
      </c>
      <c r="CN20" s="828"/>
      <c r="CO20" s="829"/>
      <c r="CP20" s="829"/>
      <c r="CQ20" s="829"/>
      <c r="CR20" s="829"/>
      <c r="CS20" s="830"/>
      <c r="CT20" s="828" t="s">
        <v>224</v>
      </c>
      <c r="CU20" s="829"/>
      <c r="CV20" s="829"/>
      <c r="CW20" s="829"/>
      <c r="CX20" s="829"/>
      <c r="CY20" s="829"/>
      <c r="CZ20" s="829"/>
      <c r="DA20" s="830"/>
    </row>
    <row r="21" spans="2:105" ht="15" customHeight="1" x14ac:dyDescent="0.2">
      <c r="D21" s="610"/>
      <c r="E21" s="316"/>
      <c r="F21" s="316"/>
      <c r="G21" s="316"/>
      <c r="H21" s="316"/>
      <c r="I21" s="316"/>
      <c r="J21" s="316"/>
      <c r="K21" s="316"/>
      <c r="L21" s="316"/>
      <c r="M21" s="316"/>
      <c r="N21" s="316"/>
      <c r="O21" s="316"/>
      <c r="P21" s="316"/>
      <c r="Q21" s="316"/>
      <c r="R21" s="316"/>
      <c r="S21" s="315"/>
      <c r="T21" s="316"/>
      <c r="U21" s="886" t="s">
        <v>218</v>
      </c>
      <c r="V21" s="887"/>
      <c r="W21" s="887"/>
      <c r="X21" s="887"/>
      <c r="Y21" s="887"/>
      <c r="Z21" s="887"/>
      <c r="AA21" s="887"/>
      <c r="AB21" s="888"/>
      <c r="AC21" s="649"/>
      <c r="AD21" s="482"/>
      <c r="AE21" s="482"/>
      <c r="AF21" s="482"/>
      <c r="AG21" s="482"/>
      <c r="AH21" s="482"/>
      <c r="AI21" s="482"/>
      <c r="AJ21" s="482"/>
      <c r="AK21" s="482"/>
      <c r="AL21" s="482"/>
      <c r="AM21" s="482"/>
      <c r="AN21" s="482"/>
      <c r="AO21" s="482"/>
      <c r="AP21" s="482"/>
      <c r="AQ21" s="482"/>
      <c r="AR21" s="482"/>
      <c r="AS21" s="482"/>
      <c r="AT21" s="482"/>
      <c r="AU21" s="482"/>
      <c r="AV21" s="482"/>
      <c r="AW21" s="482"/>
      <c r="AX21" s="482"/>
      <c r="AY21" s="554"/>
      <c r="AZ21" s="554"/>
      <c r="BA21" s="554"/>
      <c r="BB21" s="554"/>
      <c r="BC21" s="554"/>
      <c r="BD21" s="486"/>
      <c r="BE21" s="486"/>
      <c r="BF21" s="486"/>
      <c r="BG21" s="486"/>
      <c r="BH21" s="486"/>
      <c r="BI21" s="486"/>
      <c r="BJ21" s="482"/>
      <c r="BK21" s="482"/>
      <c r="BL21" s="482"/>
      <c r="BM21" s="482"/>
      <c r="BN21" s="482"/>
      <c r="BO21" s="482"/>
      <c r="BP21" s="482"/>
      <c r="BQ21" s="482"/>
      <c r="BR21" s="482"/>
      <c r="BS21" s="482"/>
      <c r="BT21" s="482"/>
      <c r="BU21" s="482"/>
      <c r="BV21" s="482"/>
      <c r="BW21" s="482"/>
      <c r="BX21" s="650"/>
      <c r="BY21" s="348"/>
      <c r="BZ21" s="308"/>
      <c r="CA21" s="799" t="s">
        <v>226</v>
      </c>
      <c r="CB21" s="800"/>
      <c r="CC21" s="800"/>
      <c r="CD21" s="800"/>
      <c r="CE21" s="800"/>
      <c r="CF21" s="800"/>
      <c r="CG21" s="800"/>
      <c r="CH21" s="801"/>
      <c r="CI21" s="605" t="s">
        <v>207</v>
      </c>
      <c r="CJ21" s="605" t="s">
        <v>208</v>
      </c>
      <c r="CK21" s="605" t="s">
        <v>207</v>
      </c>
      <c r="CL21" s="612" t="s">
        <v>207</v>
      </c>
      <c r="CN21" s="880" t="s">
        <v>227</v>
      </c>
      <c r="CO21" s="881"/>
      <c r="CP21" s="881"/>
      <c r="CQ21" s="881"/>
      <c r="CR21" s="881"/>
      <c r="CS21" s="882"/>
      <c r="CT21" s="757" t="s">
        <v>228</v>
      </c>
      <c r="CU21" s="758"/>
      <c r="CV21" s="758"/>
      <c r="CW21" s="758"/>
      <c r="CX21" s="758"/>
      <c r="CY21" s="758"/>
      <c r="CZ21" s="758"/>
      <c r="DA21" s="759"/>
    </row>
    <row r="22" spans="2:105" ht="15" customHeight="1" x14ac:dyDescent="0.2">
      <c r="D22" s="610"/>
      <c r="E22" s="316"/>
      <c r="F22" s="316"/>
      <c r="G22" s="316"/>
      <c r="H22" s="316"/>
      <c r="I22" s="316"/>
      <c r="J22" s="316"/>
      <c r="K22" s="316"/>
      <c r="L22" s="316"/>
      <c r="M22" s="316"/>
      <c r="N22" s="316"/>
      <c r="O22" s="316"/>
      <c r="P22" s="316"/>
      <c r="Q22" s="316"/>
      <c r="R22" s="316"/>
      <c r="S22" s="315"/>
      <c r="T22" s="316"/>
      <c r="U22" s="886" t="s">
        <v>222</v>
      </c>
      <c r="V22" s="887"/>
      <c r="W22" s="887"/>
      <c r="X22" s="887"/>
      <c r="Y22" s="887"/>
      <c r="Z22" s="887"/>
      <c r="AA22" s="887"/>
      <c r="AB22" s="888"/>
      <c r="AC22" s="555"/>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7"/>
      <c r="AZ22" s="557"/>
      <c r="BA22" s="557"/>
      <c r="BB22" s="557"/>
      <c r="BC22" s="557"/>
      <c r="BD22" s="559"/>
      <c r="BE22" s="559"/>
      <c r="BF22" s="559"/>
      <c r="BG22" s="559"/>
      <c r="BH22" s="559"/>
      <c r="BI22" s="559"/>
      <c r="BJ22" s="553"/>
      <c r="BK22" s="553"/>
      <c r="BL22" s="553"/>
      <c r="BM22" s="553"/>
      <c r="BN22" s="553"/>
      <c r="BO22" s="553"/>
      <c r="BP22" s="553"/>
      <c r="BQ22" s="553"/>
      <c r="BR22" s="553"/>
      <c r="BS22" s="553"/>
      <c r="BT22" s="553"/>
      <c r="BU22" s="553"/>
      <c r="BV22" s="553"/>
      <c r="BW22" s="553"/>
      <c r="BX22" s="558"/>
      <c r="BY22" s="348"/>
      <c r="BZ22" s="308"/>
      <c r="CA22" s="799" t="s">
        <v>230</v>
      </c>
      <c r="CB22" s="800"/>
      <c r="CC22" s="800"/>
      <c r="CD22" s="800"/>
      <c r="CE22" s="800"/>
      <c r="CF22" s="800"/>
      <c r="CG22" s="800"/>
      <c r="CH22" s="801"/>
      <c r="CI22" s="605" t="s">
        <v>207</v>
      </c>
      <c r="CJ22" s="605" t="s">
        <v>208</v>
      </c>
      <c r="CK22" s="605" t="s">
        <v>207</v>
      </c>
      <c r="CL22" s="612" t="s">
        <v>207</v>
      </c>
      <c r="CN22" s="883"/>
      <c r="CO22" s="884"/>
      <c r="CP22" s="884"/>
      <c r="CQ22" s="884"/>
      <c r="CR22" s="884"/>
      <c r="CS22" s="885"/>
      <c r="CT22" s="763" t="s">
        <v>231</v>
      </c>
      <c r="CU22" s="764"/>
      <c r="CV22" s="764"/>
      <c r="CW22" s="764"/>
      <c r="CX22" s="764"/>
      <c r="CY22" s="764"/>
      <c r="CZ22" s="764"/>
      <c r="DA22" s="765"/>
    </row>
    <row r="23" spans="2:105" ht="15" customHeight="1" thickBot="1" x14ac:dyDescent="0.25">
      <c r="D23" s="610"/>
      <c r="E23" s="316"/>
      <c r="F23" s="316"/>
      <c r="G23" s="316"/>
      <c r="H23" s="316"/>
      <c r="I23" s="316"/>
      <c r="J23" s="316"/>
      <c r="K23" s="316"/>
      <c r="L23" s="316"/>
      <c r="M23" s="316"/>
      <c r="N23" s="316"/>
      <c r="O23" s="316"/>
      <c r="P23" s="316"/>
      <c r="Q23" s="316"/>
      <c r="R23" s="316"/>
      <c r="S23" s="315"/>
      <c r="T23" s="316"/>
      <c r="U23" s="901" t="s">
        <v>225</v>
      </c>
      <c r="V23" s="902"/>
      <c r="W23" s="902"/>
      <c r="X23" s="902"/>
      <c r="Y23" s="902"/>
      <c r="Z23" s="902"/>
      <c r="AA23" s="902"/>
      <c r="AB23" s="903"/>
      <c r="AC23" s="560">
        <v>2</v>
      </c>
      <c r="AD23" s="561">
        <v>0</v>
      </c>
      <c r="AE23" s="562">
        <v>0</v>
      </c>
      <c r="AF23" s="442">
        <v>0</v>
      </c>
      <c r="AG23" s="561">
        <v>0</v>
      </c>
      <c r="AH23" s="561">
        <v>0</v>
      </c>
      <c r="AI23" s="561">
        <v>0</v>
      </c>
      <c r="AJ23" s="561">
        <v>0</v>
      </c>
      <c r="AK23" s="561">
        <v>0</v>
      </c>
      <c r="AL23" s="561">
        <v>0</v>
      </c>
      <c r="AM23" s="561">
        <v>0</v>
      </c>
      <c r="AN23" s="561">
        <v>0</v>
      </c>
      <c r="AO23" s="561">
        <v>0</v>
      </c>
      <c r="AP23" s="561">
        <v>0</v>
      </c>
      <c r="AQ23" s="561">
        <v>0</v>
      </c>
      <c r="AR23" s="561">
        <v>2</v>
      </c>
      <c r="AS23" s="561">
        <v>2</v>
      </c>
      <c r="AT23" s="561">
        <v>2</v>
      </c>
      <c r="AU23" s="561">
        <v>0</v>
      </c>
      <c r="AV23" s="561">
        <v>0</v>
      </c>
      <c r="AW23" s="561">
        <v>0</v>
      </c>
      <c r="AX23" s="561">
        <v>0</v>
      </c>
      <c r="AY23" s="561">
        <v>0</v>
      </c>
      <c r="AZ23" s="563">
        <v>0</v>
      </c>
      <c r="BA23" s="563">
        <v>0</v>
      </c>
      <c r="BB23" s="563">
        <v>0</v>
      </c>
      <c r="BC23" s="563">
        <v>0</v>
      </c>
      <c r="BD23" s="561">
        <v>2</v>
      </c>
      <c r="BE23" s="561">
        <v>2</v>
      </c>
      <c r="BF23" s="561">
        <v>4</v>
      </c>
      <c r="BG23" s="561">
        <v>2</v>
      </c>
      <c r="BH23" s="561">
        <v>2</v>
      </c>
      <c r="BI23" s="561">
        <v>2</v>
      </c>
      <c r="BJ23" s="561">
        <v>2</v>
      </c>
      <c r="BK23" s="561">
        <v>2</v>
      </c>
      <c r="BL23" s="561">
        <v>2</v>
      </c>
      <c r="BM23" s="561">
        <v>0</v>
      </c>
      <c r="BN23" s="561">
        <v>0</v>
      </c>
      <c r="BO23" s="561">
        <v>0</v>
      </c>
      <c r="BP23" s="561">
        <v>0</v>
      </c>
      <c r="BQ23" s="561">
        <v>0</v>
      </c>
      <c r="BR23" s="561">
        <v>0</v>
      </c>
      <c r="BS23" s="561">
        <v>0</v>
      </c>
      <c r="BT23" s="561">
        <v>0</v>
      </c>
      <c r="BU23" s="561">
        <v>0</v>
      </c>
      <c r="BV23" s="561">
        <v>0</v>
      </c>
      <c r="BW23" s="561">
        <v>0</v>
      </c>
      <c r="BX23" s="564">
        <v>0</v>
      </c>
      <c r="BY23" s="348"/>
      <c r="BZ23" s="308"/>
      <c r="CA23" s="799" t="s">
        <v>233</v>
      </c>
      <c r="CB23" s="800"/>
      <c r="CC23" s="800"/>
      <c r="CD23" s="800"/>
      <c r="CE23" s="800"/>
      <c r="CF23" s="800"/>
      <c r="CG23" s="800"/>
      <c r="CH23" s="801"/>
      <c r="CI23" s="605" t="s">
        <v>207</v>
      </c>
      <c r="CJ23" s="605" t="s">
        <v>208</v>
      </c>
      <c r="CK23" s="605" t="s">
        <v>207</v>
      </c>
      <c r="CL23" s="612" t="s">
        <v>209</v>
      </c>
      <c r="CN23" s="754" t="s">
        <v>234</v>
      </c>
      <c r="CO23" s="754"/>
      <c r="CP23" s="754"/>
      <c r="CQ23" s="754"/>
      <c r="CR23" s="754"/>
      <c r="CS23" s="754"/>
      <c r="CT23" s="754" t="s">
        <v>235</v>
      </c>
      <c r="CU23" s="754"/>
      <c r="CV23" s="754"/>
      <c r="CW23" s="754"/>
      <c r="CX23" s="754"/>
      <c r="CY23" s="754"/>
      <c r="CZ23" s="754"/>
      <c r="DA23" s="754"/>
    </row>
    <row r="24" spans="2:105" ht="15" customHeight="1" x14ac:dyDescent="0.2">
      <c r="D24" s="609"/>
      <c r="S24" s="336"/>
      <c r="U24" s="895" t="s">
        <v>229</v>
      </c>
      <c r="V24" s="896"/>
      <c r="W24" s="896"/>
      <c r="X24" s="896"/>
      <c r="Y24" s="896"/>
      <c r="Z24" s="896"/>
      <c r="AA24" s="896"/>
      <c r="AB24" s="897"/>
      <c r="AC24" s="443">
        <f>AC18*(MAX(AC14:AC17)*30/AC13)</f>
        <v>0</v>
      </c>
      <c r="AD24" s="444">
        <f t="shared" ref="AD24:BX24" si="0">AD18*(MAX(AD14:AD17)*30/AD13)</f>
        <v>0.15151515151515152</v>
      </c>
      <c r="AE24" s="444">
        <f t="shared" si="0"/>
        <v>0.32876712328767121</v>
      </c>
      <c r="AF24" s="444">
        <f t="shared" si="0"/>
        <v>0.32876712328767121</v>
      </c>
      <c r="AG24" s="444">
        <f t="shared" si="0"/>
        <v>0.22727272727272729</v>
      </c>
      <c r="AH24" s="444">
        <f t="shared" si="0"/>
        <v>0.22727272727272729</v>
      </c>
      <c r="AI24" s="444">
        <f t="shared" si="0"/>
        <v>0.33333333333333331</v>
      </c>
      <c r="AJ24" s="444">
        <f t="shared" si="0"/>
        <v>0.66666666666666663</v>
      </c>
      <c r="AK24" s="444">
        <f t="shared" si="0"/>
        <v>0.16438356164383561</v>
      </c>
      <c r="AL24" s="444">
        <f t="shared" si="0"/>
        <v>0.66666666666666663</v>
      </c>
      <c r="AM24" s="444">
        <f t="shared" si="0"/>
        <v>0.66666666666666663</v>
      </c>
      <c r="AN24" s="444">
        <f t="shared" si="0"/>
        <v>0.66666666666666663</v>
      </c>
      <c r="AO24" s="444">
        <f t="shared" si="0"/>
        <v>0.33333333333333331</v>
      </c>
      <c r="AP24" s="444">
        <f t="shared" si="0"/>
        <v>0.66666666666666663</v>
      </c>
      <c r="AQ24" s="444">
        <f t="shared" si="0"/>
        <v>0.16438356164383561</v>
      </c>
      <c r="AR24" s="444">
        <f t="shared" si="0"/>
        <v>0.16438356164383561</v>
      </c>
      <c r="AS24" s="444">
        <f t="shared" si="0"/>
        <v>0</v>
      </c>
      <c r="AT24" s="444">
        <f t="shared" si="0"/>
        <v>0</v>
      </c>
      <c r="AU24" s="444">
        <f t="shared" si="0"/>
        <v>1.3333333333333333</v>
      </c>
      <c r="AV24" s="444">
        <f t="shared" si="0"/>
        <v>0</v>
      </c>
      <c r="AW24" s="444">
        <f t="shared" si="0"/>
        <v>0.32876712328767121</v>
      </c>
      <c r="AX24" s="444">
        <f t="shared" si="0"/>
        <v>1.3333333333333333</v>
      </c>
      <c r="AY24" s="444">
        <f t="shared" si="0"/>
        <v>0.16438356164383561</v>
      </c>
      <c r="AZ24" s="444">
        <f t="shared" si="0"/>
        <v>0.83333333333333326</v>
      </c>
      <c r="BA24" s="444">
        <f t="shared" si="0"/>
        <v>0.16438356164383561</v>
      </c>
      <c r="BB24" s="444">
        <f t="shared" si="0"/>
        <v>0.83333333333333326</v>
      </c>
      <c r="BC24" s="444">
        <f t="shared" si="0"/>
        <v>1</v>
      </c>
      <c r="BD24" s="444">
        <f t="shared" si="0"/>
        <v>0</v>
      </c>
      <c r="BE24" s="444">
        <f t="shared" si="0"/>
        <v>0</v>
      </c>
      <c r="BF24" s="444">
        <f t="shared" si="0"/>
        <v>1</v>
      </c>
      <c r="BG24" s="444">
        <f t="shared" si="0"/>
        <v>0</v>
      </c>
      <c r="BH24" s="444">
        <f t="shared" si="0"/>
        <v>0.27777777777777779</v>
      </c>
      <c r="BI24" s="444">
        <f t="shared" si="0"/>
        <v>0</v>
      </c>
      <c r="BJ24" s="444">
        <f t="shared" si="0"/>
        <v>0</v>
      </c>
      <c r="BK24" s="444">
        <f t="shared" si="0"/>
        <v>0</v>
      </c>
      <c r="BL24" s="444">
        <f t="shared" si="0"/>
        <v>0</v>
      </c>
      <c r="BM24" s="444">
        <f t="shared" si="0"/>
        <v>1.6666666666666665</v>
      </c>
      <c r="BN24" s="444">
        <f t="shared" si="0"/>
        <v>1.3333333333333333</v>
      </c>
      <c r="BO24" s="444">
        <f t="shared" si="0"/>
        <v>0.32876712328767121</v>
      </c>
      <c r="BP24" s="444">
        <f t="shared" si="0"/>
        <v>0.66666666666666663</v>
      </c>
      <c r="BQ24" s="444">
        <f t="shared" si="0"/>
        <v>0.66666666666666663</v>
      </c>
      <c r="BR24" s="444">
        <f t="shared" si="0"/>
        <v>0.22222222222222221</v>
      </c>
      <c r="BS24" s="444">
        <f t="shared" si="0"/>
        <v>0.22222222222222221</v>
      </c>
      <c r="BT24" s="444">
        <f t="shared" si="0"/>
        <v>0.22222222222222221</v>
      </c>
      <c r="BU24" s="444">
        <f t="shared" si="0"/>
        <v>0.32876712328767121</v>
      </c>
      <c r="BV24" s="444">
        <f t="shared" si="0"/>
        <v>0.44444444444444442</v>
      </c>
      <c r="BW24" s="444">
        <f t="shared" si="0"/>
        <v>0.49315068493150682</v>
      </c>
      <c r="BX24" s="445">
        <f t="shared" si="0"/>
        <v>0.33333333333333331</v>
      </c>
      <c r="BY24" s="446">
        <f>SUM(AC24:BX24)</f>
        <v>19.953853604538537</v>
      </c>
      <c r="CA24" s="799" t="s">
        <v>237</v>
      </c>
      <c r="CB24" s="800"/>
      <c r="CC24" s="800"/>
      <c r="CD24" s="800"/>
      <c r="CE24" s="800"/>
      <c r="CF24" s="800"/>
      <c r="CG24" s="800"/>
      <c r="CH24" s="801"/>
      <c r="CI24" s="605" t="s">
        <v>207</v>
      </c>
      <c r="CJ24" s="605" t="s">
        <v>208</v>
      </c>
      <c r="CK24" s="605" t="s">
        <v>207</v>
      </c>
      <c r="CL24" s="612" t="s">
        <v>207</v>
      </c>
      <c r="CN24" s="754"/>
      <c r="CO24" s="754"/>
      <c r="CP24" s="754"/>
      <c r="CQ24" s="754"/>
      <c r="CR24" s="754"/>
      <c r="CS24" s="754"/>
      <c r="CT24" s="755"/>
      <c r="CU24" s="755"/>
      <c r="CV24" s="755"/>
      <c r="CW24" s="755"/>
      <c r="CX24" s="755"/>
      <c r="CY24" s="755"/>
      <c r="CZ24" s="755"/>
      <c r="DA24" s="755"/>
    </row>
    <row r="25" spans="2:105" ht="15" customHeight="1" thickBot="1" x14ac:dyDescent="0.25">
      <c r="B25" s="336"/>
      <c r="C25" s="336"/>
      <c r="D25" s="341"/>
      <c r="E25" s="336"/>
      <c r="F25" s="336"/>
      <c r="G25" s="336"/>
      <c r="H25" s="336"/>
      <c r="I25" s="336"/>
      <c r="J25" s="336"/>
      <c r="K25" s="336"/>
      <c r="L25" s="336"/>
      <c r="M25" s="336"/>
      <c r="N25" s="336"/>
      <c r="O25" s="336"/>
      <c r="P25" s="336"/>
      <c r="Q25" s="336"/>
      <c r="R25" s="336"/>
      <c r="S25" s="336"/>
      <c r="U25" s="889" t="s">
        <v>232</v>
      </c>
      <c r="V25" s="890"/>
      <c r="W25" s="890"/>
      <c r="X25" s="890"/>
      <c r="Y25" s="890"/>
      <c r="Z25" s="890"/>
      <c r="AA25" s="890"/>
      <c r="AB25" s="891"/>
      <c r="AC25" s="447">
        <f>AC23*(MAX(AC19:AC22)*30/AC13)</f>
        <v>0.15151515151515152</v>
      </c>
      <c r="AD25" s="442">
        <f t="shared" ref="AD25:BX25" si="1">AD23*(MAX(AD19:AD22)*30/AD13)</f>
        <v>0</v>
      </c>
      <c r="AE25" s="442">
        <f t="shared" si="1"/>
        <v>0</v>
      </c>
      <c r="AF25" s="442">
        <f t="shared" si="1"/>
        <v>0</v>
      </c>
      <c r="AG25" s="442">
        <f t="shared" si="1"/>
        <v>0</v>
      </c>
      <c r="AH25" s="442">
        <f t="shared" si="1"/>
        <v>0</v>
      </c>
      <c r="AI25" s="442">
        <f t="shared" si="1"/>
        <v>0</v>
      </c>
      <c r="AJ25" s="442">
        <f t="shared" si="1"/>
        <v>0</v>
      </c>
      <c r="AK25" s="442">
        <f t="shared" si="1"/>
        <v>0</v>
      </c>
      <c r="AL25" s="442">
        <f t="shared" si="1"/>
        <v>0</v>
      </c>
      <c r="AM25" s="442">
        <f t="shared" si="1"/>
        <v>0</v>
      </c>
      <c r="AN25" s="442">
        <f t="shared" si="1"/>
        <v>0</v>
      </c>
      <c r="AO25" s="442">
        <f t="shared" si="1"/>
        <v>0</v>
      </c>
      <c r="AP25" s="442">
        <f t="shared" si="1"/>
        <v>0</v>
      </c>
      <c r="AQ25" s="442">
        <f t="shared" si="1"/>
        <v>0</v>
      </c>
      <c r="AR25" s="442">
        <f t="shared" si="1"/>
        <v>0.16438356164383561</v>
      </c>
      <c r="AS25" s="442">
        <f t="shared" si="1"/>
        <v>0.15151515151515152</v>
      </c>
      <c r="AT25" s="442">
        <f t="shared" si="1"/>
        <v>1</v>
      </c>
      <c r="AU25" s="442">
        <f t="shared" si="1"/>
        <v>0</v>
      </c>
      <c r="AV25" s="442">
        <f t="shared" si="1"/>
        <v>0</v>
      </c>
      <c r="AW25" s="442">
        <f t="shared" si="1"/>
        <v>0</v>
      </c>
      <c r="AX25" s="442">
        <f t="shared" si="1"/>
        <v>0</v>
      </c>
      <c r="AY25" s="442">
        <f t="shared" si="1"/>
        <v>0</v>
      </c>
      <c r="AZ25" s="442">
        <f t="shared" si="1"/>
        <v>0</v>
      </c>
      <c r="BA25" s="442">
        <f t="shared" si="1"/>
        <v>0</v>
      </c>
      <c r="BB25" s="442">
        <f t="shared" si="1"/>
        <v>0</v>
      </c>
      <c r="BC25" s="442">
        <f t="shared" si="1"/>
        <v>0</v>
      </c>
      <c r="BD25" s="442">
        <f t="shared" si="1"/>
        <v>1.3333333333333333</v>
      </c>
      <c r="BE25" s="442">
        <f t="shared" si="1"/>
        <v>0.44444444444444442</v>
      </c>
      <c r="BF25" s="442">
        <f t="shared" si="1"/>
        <v>1.3333333333333333</v>
      </c>
      <c r="BG25" s="442">
        <f t="shared" si="1"/>
        <v>0.22222222222222221</v>
      </c>
      <c r="BH25" s="442">
        <f t="shared" si="1"/>
        <v>0.22222222222222221</v>
      </c>
      <c r="BI25" s="442">
        <f t="shared" si="1"/>
        <v>0.22222222222222221</v>
      </c>
      <c r="BJ25" s="442">
        <f t="shared" si="1"/>
        <v>0.22222222222222221</v>
      </c>
      <c r="BK25" s="442">
        <f t="shared" si="1"/>
        <v>1</v>
      </c>
      <c r="BL25" s="442">
        <f t="shared" si="1"/>
        <v>1.3333333333333333</v>
      </c>
      <c r="BM25" s="442">
        <f t="shared" si="1"/>
        <v>0</v>
      </c>
      <c r="BN25" s="442">
        <f t="shared" si="1"/>
        <v>0</v>
      </c>
      <c r="BO25" s="442">
        <f t="shared" si="1"/>
        <v>0</v>
      </c>
      <c r="BP25" s="442">
        <f t="shared" si="1"/>
        <v>0</v>
      </c>
      <c r="BQ25" s="442">
        <f t="shared" si="1"/>
        <v>0</v>
      </c>
      <c r="BR25" s="442">
        <f t="shared" si="1"/>
        <v>0</v>
      </c>
      <c r="BS25" s="442">
        <f t="shared" si="1"/>
        <v>0</v>
      </c>
      <c r="BT25" s="442">
        <f t="shared" si="1"/>
        <v>0</v>
      </c>
      <c r="BU25" s="442">
        <f t="shared" si="1"/>
        <v>0</v>
      </c>
      <c r="BV25" s="442">
        <f t="shared" si="1"/>
        <v>0</v>
      </c>
      <c r="BW25" s="442">
        <f t="shared" si="1"/>
        <v>0</v>
      </c>
      <c r="BX25" s="651">
        <f t="shared" si="1"/>
        <v>0</v>
      </c>
      <c r="BY25" s="448">
        <f>SUM(AC25:BX25)</f>
        <v>7.8007471980074721</v>
      </c>
      <c r="BZ25" s="312"/>
      <c r="CA25" s="799" t="s">
        <v>239</v>
      </c>
      <c r="CB25" s="800"/>
      <c r="CC25" s="800"/>
      <c r="CD25" s="800"/>
      <c r="CE25" s="800"/>
      <c r="CF25" s="800"/>
      <c r="CG25" s="800"/>
      <c r="CH25" s="801"/>
      <c r="CI25" s="605" t="s">
        <v>207</v>
      </c>
      <c r="CJ25" s="605" t="s">
        <v>208</v>
      </c>
      <c r="CK25" s="605" t="s">
        <v>207</v>
      </c>
      <c r="CL25" s="612" t="s">
        <v>240</v>
      </c>
      <c r="CN25" s="754"/>
      <c r="CO25" s="754"/>
      <c r="CP25" s="754"/>
      <c r="CQ25" s="754"/>
      <c r="CR25" s="754"/>
      <c r="CS25" s="754"/>
      <c r="CT25" s="753" t="s">
        <v>241</v>
      </c>
      <c r="CU25" s="753"/>
      <c r="CV25" s="753"/>
      <c r="CW25" s="753"/>
      <c r="CX25" s="753"/>
      <c r="CY25" s="753"/>
      <c r="CZ25" s="753"/>
      <c r="DA25" s="753"/>
    </row>
    <row r="26" spans="2:105" ht="15" customHeight="1" thickBot="1" x14ac:dyDescent="0.25">
      <c r="B26" s="336"/>
      <c r="C26" s="336"/>
      <c r="D26" s="341"/>
      <c r="E26" s="336"/>
      <c r="F26" s="336"/>
      <c r="G26" s="336"/>
      <c r="H26" s="336"/>
      <c r="I26" s="336"/>
      <c r="J26" s="336"/>
      <c r="K26" s="336"/>
      <c r="L26" s="336"/>
      <c r="M26" s="336"/>
      <c r="N26" s="336"/>
      <c r="O26" s="336"/>
      <c r="P26" s="336"/>
      <c r="Q26" s="336"/>
      <c r="R26" s="336"/>
      <c r="S26" s="336"/>
      <c r="U26" s="355"/>
      <c r="V26" s="355"/>
      <c r="W26" s="355"/>
      <c r="X26" s="355"/>
      <c r="Y26" s="355"/>
      <c r="Z26" s="355"/>
      <c r="AA26" s="355"/>
      <c r="AB26" s="355"/>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27"/>
      <c r="AZ26" s="427"/>
      <c r="BA26" s="427"/>
      <c r="BB26" s="427"/>
      <c r="BC26" s="427"/>
      <c r="BD26" s="449"/>
      <c r="BE26" s="449"/>
      <c r="BF26" s="449"/>
      <c r="BG26" s="449"/>
      <c r="BH26" s="449"/>
      <c r="BI26" s="449"/>
      <c r="BJ26" s="449"/>
      <c r="BK26" s="449"/>
      <c r="BL26" s="449"/>
      <c r="BM26" s="449"/>
      <c r="BN26" s="449"/>
      <c r="BO26" s="449"/>
      <c r="BP26" s="449"/>
      <c r="BQ26" s="449"/>
      <c r="BR26" s="449"/>
      <c r="BS26" s="449"/>
      <c r="BT26" s="449"/>
      <c r="BU26" s="449"/>
      <c r="BV26" s="449"/>
      <c r="BW26" s="449"/>
      <c r="BX26" s="450" t="s">
        <v>236</v>
      </c>
      <c r="BY26" s="451">
        <f>BY24+BY25</f>
        <v>27.754600802546008</v>
      </c>
      <c r="BZ26" s="344"/>
      <c r="CA26" s="612" t="s">
        <v>246</v>
      </c>
      <c r="CB26" s="799" t="s">
        <v>344</v>
      </c>
      <c r="CC26" s="800"/>
      <c r="CD26" s="800"/>
      <c r="CE26" s="800"/>
      <c r="CF26" s="800"/>
      <c r="CG26" s="800"/>
      <c r="CH26" s="800"/>
      <c r="CI26" s="800"/>
      <c r="CJ26" s="800"/>
      <c r="CK26" s="800"/>
      <c r="CL26" s="801"/>
      <c r="CN26" s="700" t="s">
        <v>244</v>
      </c>
      <c r="CO26" s="701"/>
      <c r="CP26" s="701"/>
      <c r="CQ26" s="701"/>
      <c r="CR26" s="701"/>
      <c r="CS26" s="702"/>
      <c r="CT26" s="697" t="s">
        <v>245</v>
      </c>
      <c r="CU26" s="698"/>
      <c r="CV26" s="698"/>
      <c r="CW26" s="698"/>
      <c r="CX26" s="698"/>
      <c r="CY26" s="698"/>
      <c r="CZ26" s="698"/>
      <c r="DA26" s="699"/>
    </row>
    <row r="27" spans="2:105" ht="15" customHeight="1" thickBot="1" x14ac:dyDescent="0.25">
      <c r="B27" s="336"/>
      <c r="C27" s="336"/>
      <c r="D27" s="341"/>
      <c r="E27" s="336"/>
      <c r="F27" s="336"/>
      <c r="G27" s="336"/>
      <c r="H27" s="336"/>
      <c r="I27" s="336"/>
      <c r="J27" s="336"/>
      <c r="K27" s="336"/>
      <c r="L27" s="336"/>
      <c r="M27" s="336"/>
      <c r="N27" s="336"/>
      <c r="O27" s="336"/>
      <c r="P27" s="336"/>
      <c r="Q27" s="336"/>
      <c r="R27" s="336"/>
      <c r="S27" s="336"/>
      <c r="U27" s="355"/>
      <c r="V27" s="355"/>
      <c r="W27" s="355"/>
      <c r="X27" s="355"/>
      <c r="Y27" s="355"/>
      <c r="Z27" s="355"/>
      <c r="AA27" s="355"/>
      <c r="AB27" s="355"/>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47"/>
      <c r="AZ27" s="347"/>
      <c r="BA27" s="347"/>
      <c r="BB27" s="347"/>
      <c r="BC27" s="347"/>
      <c r="BD27" s="347"/>
      <c r="BE27" s="312"/>
      <c r="BF27" s="312"/>
      <c r="BG27" s="312"/>
      <c r="BH27" s="312"/>
      <c r="BI27" s="312"/>
      <c r="BJ27" s="312"/>
      <c r="BK27" s="312"/>
      <c r="BL27" s="312"/>
      <c r="BM27" s="312"/>
      <c r="BN27" s="312"/>
      <c r="BO27" s="312"/>
      <c r="BP27" s="312"/>
      <c r="BQ27" s="312"/>
      <c r="BR27" s="312"/>
      <c r="BS27" s="312"/>
      <c r="BT27" s="312"/>
      <c r="BU27" s="312"/>
      <c r="BV27" s="312"/>
      <c r="BW27" s="312"/>
      <c r="BX27" s="452" t="s">
        <v>238</v>
      </c>
      <c r="BY27" s="453">
        <f>BY25/BY24</f>
        <v>0.39093938206668905</v>
      </c>
      <c r="CA27" s="612" t="s">
        <v>249</v>
      </c>
      <c r="CB27" s="799" t="s">
        <v>250</v>
      </c>
      <c r="CC27" s="800"/>
      <c r="CD27" s="800"/>
      <c r="CE27" s="800"/>
      <c r="CF27" s="800"/>
      <c r="CG27" s="800"/>
      <c r="CH27" s="800"/>
      <c r="CI27" s="800"/>
      <c r="CJ27" s="800"/>
      <c r="CK27" s="800"/>
      <c r="CL27" s="801"/>
      <c r="CN27" s="700"/>
      <c r="CO27" s="701"/>
      <c r="CP27" s="701"/>
      <c r="CQ27" s="701"/>
      <c r="CR27" s="701"/>
      <c r="CS27" s="702"/>
      <c r="CT27" s="700" t="s">
        <v>248</v>
      </c>
      <c r="CU27" s="701"/>
      <c r="CV27" s="701"/>
      <c r="CW27" s="701"/>
      <c r="CX27" s="701"/>
      <c r="CY27" s="701"/>
      <c r="CZ27" s="701"/>
      <c r="DA27" s="702"/>
    </row>
    <row r="28" spans="2:105" ht="14.1" customHeight="1" x14ac:dyDescent="0.2">
      <c r="B28" s="336"/>
      <c r="C28" s="336"/>
      <c r="D28" s="341"/>
      <c r="E28" s="336"/>
      <c r="F28" s="336"/>
      <c r="G28" s="336"/>
      <c r="H28" s="336"/>
      <c r="I28" s="336"/>
      <c r="J28" s="336"/>
      <c r="K28" s="336"/>
      <c r="L28" s="336"/>
      <c r="M28" s="336"/>
      <c r="N28" s="336"/>
      <c r="O28" s="336"/>
      <c r="P28" s="336"/>
      <c r="Q28" s="336"/>
      <c r="R28" s="336"/>
      <c r="S28" s="336"/>
      <c r="AG28" s="344"/>
      <c r="AH28" s="344"/>
      <c r="AW28" s="344"/>
      <c r="AX28" s="344"/>
      <c r="AY28" s="347"/>
      <c r="AZ28" s="347"/>
      <c r="BA28" s="347"/>
      <c r="BB28" s="347"/>
      <c r="BC28" s="347"/>
      <c r="BD28" s="347"/>
      <c r="BE28" s="344"/>
      <c r="BF28" s="344"/>
      <c r="BG28" s="344"/>
      <c r="BH28" s="344"/>
      <c r="BI28" s="344"/>
      <c r="BJ28" s="344"/>
      <c r="BK28" s="344"/>
      <c r="BL28" s="344"/>
      <c r="BM28" s="344"/>
      <c r="BN28" s="344"/>
      <c r="BO28" s="344"/>
      <c r="BP28" s="344"/>
      <c r="BQ28" s="344"/>
      <c r="BR28" s="344"/>
      <c r="BS28" s="344"/>
      <c r="BT28" s="344"/>
      <c r="BU28" s="344"/>
      <c r="BV28" s="344"/>
      <c r="BW28" s="344"/>
      <c r="BX28" s="344"/>
      <c r="BY28" s="348"/>
      <c r="CA28" s="778" t="s">
        <v>255</v>
      </c>
      <c r="CB28" s="779"/>
      <c r="CC28" s="779"/>
      <c r="CD28" s="779"/>
      <c r="CE28" s="779"/>
      <c r="CF28" s="779"/>
      <c r="CG28" s="779"/>
      <c r="CH28" s="779"/>
      <c r="CI28" s="779"/>
      <c r="CJ28" s="779"/>
      <c r="CK28" s="779"/>
      <c r="CL28" s="780"/>
      <c r="CN28" s="700"/>
      <c r="CO28" s="701"/>
      <c r="CP28" s="701"/>
      <c r="CQ28" s="701"/>
      <c r="CR28" s="701"/>
      <c r="CS28" s="702"/>
      <c r="CT28" s="700" t="s">
        <v>251</v>
      </c>
      <c r="CU28" s="701"/>
      <c r="CV28" s="701"/>
      <c r="CW28" s="701"/>
      <c r="CX28" s="701"/>
      <c r="CY28" s="701"/>
      <c r="CZ28" s="701"/>
      <c r="DA28" s="702"/>
    </row>
    <row r="29" spans="2:105" ht="14.1" customHeight="1" x14ac:dyDescent="0.2">
      <c r="B29" s="336"/>
      <c r="C29" s="336"/>
      <c r="D29" s="341"/>
      <c r="E29" s="336"/>
      <c r="F29" s="336"/>
      <c r="G29" s="336"/>
      <c r="H29" s="336"/>
      <c r="I29" s="336"/>
      <c r="J29" s="336"/>
      <c r="K29" s="336"/>
      <c r="L29" s="336"/>
      <c r="M29" s="336"/>
      <c r="N29" s="336"/>
      <c r="O29" s="336"/>
      <c r="P29" s="336"/>
      <c r="Q29" s="336"/>
      <c r="R29" s="336"/>
      <c r="S29" s="315"/>
      <c r="CA29" s="802" t="s">
        <v>257</v>
      </c>
      <c r="CB29" s="802"/>
      <c r="CC29" s="802"/>
      <c r="CD29" s="802"/>
      <c r="CE29" s="802"/>
      <c r="CF29" s="802"/>
      <c r="CG29" s="802"/>
      <c r="CH29" s="802"/>
      <c r="CI29" s="802"/>
      <c r="CJ29" s="802"/>
      <c r="CK29" s="802"/>
      <c r="CL29" s="802"/>
      <c r="CN29" s="700"/>
      <c r="CO29" s="701"/>
      <c r="CP29" s="701"/>
      <c r="CQ29" s="701"/>
      <c r="CR29" s="701"/>
      <c r="CS29" s="702"/>
      <c r="CT29" s="691" t="s">
        <v>254</v>
      </c>
      <c r="CU29" s="692"/>
      <c r="CV29" s="692"/>
      <c r="CW29" s="692"/>
      <c r="CX29" s="692"/>
      <c r="CY29" s="692"/>
      <c r="CZ29" s="692"/>
      <c r="DA29" s="693"/>
    </row>
    <row r="30" spans="2:105" ht="14.1" customHeight="1" x14ac:dyDescent="0.35">
      <c r="B30" s="336"/>
      <c r="C30" s="336"/>
      <c r="D30" s="341"/>
      <c r="E30" s="336"/>
      <c r="F30" s="336"/>
      <c r="G30" s="336"/>
      <c r="H30" s="336"/>
      <c r="I30" s="336"/>
      <c r="J30" s="336"/>
      <c r="K30" s="336"/>
      <c r="L30" s="336"/>
      <c r="M30" s="336"/>
      <c r="N30" s="336"/>
      <c r="O30" s="336"/>
      <c r="P30" s="336"/>
      <c r="Q30" s="336"/>
      <c r="R30" s="336"/>
      <c r="S30" s="336"/>
      <c r="T30" s="351"/>
      <c r="BW30" s="352"/>
      <c r="BX30" s="353"/>
      <c r="CA30" s="802" t="s">
        <v>259</v>
      </c>
      <c r="CB30" s="802"/>
      <c r="CC30" s="802"/>
      <c r="CD30" s="802"/>
      <c r="CE30" s="802"/>
      <c r="CF30" s="802"/>
      <c r="CG30" s="802"/>
      <c r="CH30" s="802"/>
      <c r="CI30" s="802"/>
      <c r="CJ30" s="802"/>
      <c r="CK30" s="802"/>
      <c r="CL30" s="802"/>
      <c r="CN30" s="700"/>
      <c r="CO30" s="701"/>
      <c r="CP30" s="701"/>
      <c r="CQ30" s="701"/>
      <c r="CR30" s="701"/>
      <c r="CS30" s="702"/>
      <c r="CT30" s="691" t="s">
        <v>256</v>
      </c>
      <c r="CU30" s="692"/>
      <c r="CV30" s="692"/>
      <c r="CW30" s="692"/>
      <c r="CX30" s="692"/>
      <c r="CY30" s="692"/>
      <c r="CZ30" s="692"/>
      <c r="DA30" s="693"/>
    </row>
    <row r="31" spans="2:105" ht="14.1" customHeight="1" x14ac:dyDescent="0.35">
      <c r="B31" s="336"/>
      <c r="C31" s="336"/>
      <c r="D31" s="341"/>
      <c r="E31" s="336"/>
      <c r="F31" s="336"/>
      <c r="G31" s="336"/>
      <c r="H31" s="336"/>
      <c r="I31" s="336"/>
      <c r="J31" s="336"/>
      <c r="K31" s="336"/>
      <c r="L31" s="336"/>
      <c r="M31" s="336"/>
      <c r="N31" s="336"/>
      <c r="O31" s="336"/>
      <c r="P31" s="336"/>
      <c r="Q31" s="336"/>
      <c r="R31" s="336"/>
      <c r="S31" s="336"/>
      <c r="BW31" s="353"/>
      <c r="BX31" s="353"/>
      <c r="CN31" s="703"/>
      <c r="CO31" s="704"/>
      <c r="CP31" s="704"/>
      <c r="CQ31" s="704"/>
      <c r="CR31" s="704"/>
      <c r="CS31" s="705"/>
      <c r="CT31" s="688" t="s">
        <v>258</v>
      </c>
      <c r="CU31" s="689"/>
      <c r="CV31" s="689"/>
      <c r="CW31" s="689"/>
      <c r="CX31" s="689"/>
      <c r="CY31" s="689"/>
      <c r="CZ31" s="689"/>
      <c r="DA31" s="690"/>
    </row>
    <row r="32" spans="2:105" ht="14.1" customHeight="1" x14ac:dyDescent="0.2">
      <c r="B32" s="336"/>
      <c r="C32" s="336"/>
      <c r="D32" s="341"/>
      <c r="E32" s="336"/>
      <c r="F32" s="336"/>
      <c r="G32" s="336"/>
      <c r="H32" s="336"/>
      <c r="I32" s="336"/>
      <c r="J32" s="336"/>
      <c r="K32" s="336"/>
      <c r="L32" s="336"/>
      <c r="M32" s="336"/>
      <c r="N32" s="336"/>
      <c r="O32" s="336"/>
      <c r="P32" s="336"/>
      <c r="Q32" s="336"/>
      <c r="R32" s="336"/>
      <c r="S32" s="336"/>
      <c r="CN32" s="757" t="s">
        <v>260</v>
      </c>
      <c r="CO32" s="758"/>
      <c r="CP32" s="758"/>
      <c r="CQ32" s="758"/>
      <c r="CR32" s="758"/>
      <c r="CS32" s="759"/>
      <c r="CT32" s="757" t="s">
        <v>261</v>
      </c>
      <c r="CU32" s="758"/>
      <c r="CV32" s="758"/>
      <c r="CW32" s="758"/>
      <c r="CX32" s="758"/>
      <c r="CY32" s="758"/>
      <c r="CZ32" s="758"/>
      <c r="DA32" s="759"/>
    </row>
    <row r="33" spans="2:105" ht="14.1" customHeight="1" x14ac:dyDescent="0.2">
      <c r="B33" s="336"/>
      <c r="C33" s="336"/>
      <c r="D33" s="341"/>
      <c r="E33" s="336"/>
      <c r="F33" s="336"/>
      <c r="G33" s="336"/>
      <c r="H33" s="336"/>
      <c r="I33" s="336"/>
      <c r="J33" s="336"/>
      <c r="K33" s="336"/>
      <c r="L33" s="336"/>
      <c r="M33" s="336"/>
      <c r="N33" s="336"/>
      <c r="O33" s="336"/>
      <c r="P33" s="336"/>
      <c r="Q33" s="336"/>
      <c r="R33" s="336"/>
      <c r="S33" s="336"/>
      <c r="CN33" s="760"/>
      <c r="CO33" s="761"/>
      <c r="CP33" s="761"/>
      <c r="CQ33" s="761"/>
      <c r="CR33" s="761"/>
      <c r="CS33" s="762"/>
      <c r="CT33" s="760" t="s">
        <v>262</v>
      </c>
      <c r="CU33" s="761"/>
      <c r="CV33" s="761"/>
      <c r="CW33" s="761"/>
      <c r="CX33" s="761"/>
      <c r="CY33" s="761"/>
      <c r="CZ33" s="761"/>
      <c r="DA33" s="762"/>
    </row>
    <row r="34" spans="2:105" ht="14.1" customHeight="1" x14ac:dyDescent="0.2">
      <c r="B34" s="336"/>
      <c r="C34" s="336"/>
      <c r="D34" s="341"/>
      <c r="E34" s="336"/>
      <c r="F34" s="336"/>
      <c r="G34" s="336"/>
      <c r="H34" s="336"/>
      <c r="I34" s="336"/>
      <c r="J34" s="336"/>
      <c r="K34" s="336"/>
      <c r="L34" s="336"/>
      <c r="M34" s="336"/>
      <c r="N34" s="336"/>
      <c r="O34" s="336"/>
      <c r="P34" s="336"/>
      <c r="Q34" s="336"/>
      <c r="R34" s="336"/>
      <c r="S34" s="336"/>
      <c r="CN34" s="760"/>
      <c r="CO34" s="761"/>
      <c r="CP34" s="761"/>
      <c r="CQ34" s="761"/>
      <c r="CR34" s="761"/>
      <c r="CS34" s="762"/>
      <c r="CT34" s="760" t="s">
        <v>263</v>
      </c>
      <c r="CU34" s="761"/>
      <c r="CV34" s="761"/>
      <c r="CW34" s="761"/>
      <c r="CX34" s="761"/>
      <c r="CY34" s="761"/>
      <c r="CZ34" s="761"/>
      <c r="DA34" s="762"/>
    </row>
    <row r="35" spans="2:105" ht="14.1" customHeight="1" x14ac:dyDescent="0.2">
      <c r="B35" s="336"/>
      <c r="C35" s="336"/>
      <c r="D35" s="341"/>
      <c r="E35" s="336"/>
      <c r="F35" s="336"/>
      <c r="G35" s="336"/>
      <c r="H35" s="336"/>
      <c r="I35" s="336"/>
      <c r="J35" s="336"/>
      <c r="K35" s="336"/>
      <c r="L35" s="336"/>
      <c r="M35" s="336"/>
      <c r="N35" s="336"/>
      <c r="O35" s="336"/>
      <c r="P35" s="336"/>
      <c r="Q35" s="336"/>
      <c r="R35" s="336"/>
      <c r="S35" s="336"/>
      <c r="CN35" s="760"/>
      <c r="CO35" s="761"/>
      <c r="CP35" s="761"/>
      <c r="CQ35" s="761"/>
      <c r="CR35" s="761"/>
      <c r="CS35" s="762"/>
      <c r="CT35" s="763" t="s">
        <v>264</v>
      </c>
      <c r="CU35" s="764"/>
      <c r="CV35" s="764"/>
      <c r="CW35" s="764"/>
      <c r="CX35" s="764"/>
      <c r="CY35" s="764"/>
      <c r="CZ35" s="764"/>
      <c r="DA35" s="765"/>
    </row>
    <row r="36" spans="2:105" ht="14.1" customHeight="1" x14ac:dyDescent="0.2">
      <c r="B36" s="336"/>
      <c r="C36" s="336"/>
      <c r="D36" s="341"/>
      <c r="E36" s="336"/>
      <c r="F36" s="336"/>
      <c r="G36" s="336"/>
      <c r="H36" s="336"/>
      <c r="I36" s="336"/>
      <c r="J36" s="336"/>
      <c r="K36" s="336"/>
      <c r="L36" s="336"/>
      <c r="M36" s="336"/>
      <c r="N36" s="336"/>
      <c r="O36" s="336"/>
      <c r="P36" s="336"/>
      <c r="Q36" s="336"/>
      <c r="R36" s="336"/>
      <c r="CN36" s="840" t="s">
        <v>265</v>
      </c>
      <c r="CO36" s="840"/>
      <c r="CP36" s="840"/>
      <c r="CQ36" s="840"/>
      <c r="CR36" s="840"/>
      <c r="CS36" s="840"/>
      <c r="CT36" s="841" t="s">
        <v>266</v>
      </c>
      <c r="CU36" s="841"/>
      <c r="CV36" s="841"/>
      <c r="CW36" s="841"/>
      <c r="CX36" s="841"/>
      <c r="CY36" s="841"/>
      <c r="CZ36" s="841"/>
      <c r="DA36" s="841"/>
    </row>
    <row r="37" spans="2:105" ht="14.1" customHeight="1" x14ac:dyDescent="0.2">
      <c r="B37" s="336"/>
      <c r="C37" s="336"/>
      <c r="D37" s="341"/>
      <c r="E37" s="336"/>
      <c r="F37" s="336"/>
      <c r="G37" s="336"/>
      <c r="H37" s="336"/>
      <c r="I37" s="336"/>
      <c r="J37" s="336"/>
      <c r="K37" s="336"/>
      <c r="L37" s="336"/>
      <c r="M37" s="336"/>
      <c r="N37" s="336"/>
      <c r="O37" s="336"/>
      <c r="P37" s="336"/>
      <c r="Q37" s="336"/>
      <c r="R37" s="336"/>
      <c r="CN37" s="840"/>
      <c r="CO37" s="840"/>
      <c r="CP37" s="840"/>
      <c r="CQ37" s="840"/>
      <c r="CR37" s="840"/>
      <c r="CS37" s="840"/>
      <c r="CT37" s="842" t="s">
        <v>267</v>
      </c>
      <c r="CU37" s="842"/>
      <c r="CV37" s="842"/>
      <c r="CW37" s="842"/>
      <c r="CX37" s="842"/>
      <c r="CY37" s="842"/>
      <c r="CZ37" s="842"/>
      <c r="DA37" s="842"/>
    </row>
    <row r="38" spans="2:105" ht="14.1" customHeight="1" x14ac:dyDescent="0.2">
      <c r="B38" s="336"/>
      <c r="C38" s="336"/>
      <c r="D38" s="341"/>
      <c r="E38" s="336"/>
      <c r="F38" s="336"/>
      <c r="G38" s="336"/>
      <c r="H38" s="336"/>
      <c r="I38" s="336"/>
      <c r="J38" s="336"/>
      <c r="K38" s="336"/>
      <c r="L38" s="336"/>
      <c r="M38" s="336"/>
      <c r="N38" s="336"/>
      <c r="O38" s="336"/>
      <c r="P38" s="336"/>
      <c r="Q38" s="336"/>
      <c r="R38" s="336"/>
      <c r="CN38" s="840"/>
      <c r="CO38" s="840"/>
      <c r="CP38" s="840"/>
      <c r="CQ38" s="840"/>
      <c r="CR38" s="840"/>
      <c r="CS38" s="840"/>
      <c r="CT38" s="842" t="s">
        <v>268</v>
      </c>
      <c r="CU38" s="842"/>
      <c r="CV38" s="842"/>
      <c r="CW38" s="842"/>
      <c r="CX38" s="842"/>
      <c r="CY38" s="842"/>
      <c r="CZ38" s="842"/>
      <c r="DA38" s="842"/>
    </row>
    <row r="39" spans="2:105" ht="14.1" customHeight="1" x14ac:dyDescent="0.2">
      <c r="B39" s="336"/>
      <c r="C39" s="336"/>
      <c r="D39" s="341"/>
      <c r="E39" s="336"/>
      <c r="F39" s="336"/>
      <c r="G39" s="336"/>
      <c r="H39" s="336"/>
      <c r="I39" s="336"/>
      <c r="J39" s="336"/>
      <c r="K39" s="336"/>
      <c r="L39" s="336"/>
      <c r="M39" s="336"/>
      <c r="N39" s="336"/>
      <c r="O39" s="336"/>
      <c r="P39" s="336"/>
      <c r="Q39" s="336"/>
      <c r="R39" s="336"/>
      <c r="CN39" s="840"/>
      <c r="CO39" s="840"/>
      <c r="CP39" s="840"/>
      <c r="CQ39" s="840"/>
      <c r="CR39" s="840"/>
      <c r="CS39" s="840"/>
      <c r="CT39" s="842" t="s">
        <v>269</v>
      </c>
      <c r="CU39" s="842"/>
      <c r="CV39" s="842"/>
      <c r="CW39" s="842"/>
      <c r="CX39" s="842"/>
      <c r="CY39" s="842"/>
      <c r="CZ39" s="842"/>
      <c r="DA39" s="842"/>
    </row>
    <row r="40" spans="2:105" ht="14.1" customHeight="1" x14ac:dyDescent="0.2">
      <c r="B40" s="336"/>
      <c r="C40" s="336"/>
      <c r="D40" s="341"/>
      <c r="E40" s="336"/>
      <c r="F40" s="336"/>
      <c r="G40" s="336"/>
      <c r="H40" s="336"/>
      <c r="I40" s="336"/>
      <c r="J40" s="336"/>
      <c r="K40" s="336"/>
      <c r="L40" s="336"/>
      <c r="M40" s="336"/>
      <c r="N40" s="336"/>
      <c r="O40" s="336"/>
      <c r="P40" s="336"/>
      <c r="Q40" s="336"/>
      <c r="R40" s="336"/>
      <c r="CN40" s="840"/>
      <c r="CO40" s="840"/>
      <c r="CP40" s="840"/>
      <c r="CQ40" s="840"/>
      <c r="CR40" s="840"/>
      <c r="CS40" s="840"/>
      <c r="CT40" s="842" t="s">
        <v>270</v>
      </c>
      <c r="CU40" s="842"/>
      <c r="CV40" s="842"/>
      <c r="CW40" s="842"/>
      <c r="CX40" s="842"/>
      <c r="CY40" s="842"/>
      <c r="CZ40" s="842"/>
      <c r="DA40" s="842"/>
    </row>
    <row r="41" spans="2:105" ht="14.1" customHeight="1" x14ac:dyDescent="0.2">
      <c r="B41" s="336"/>
      <c r="C41" s="336"/>
      <c r="D41" s="341"/>
      <c r="E41" s="336"/>
      <c r="F41" s="336"/>
      <c r="G41" s="336"/>
      <c r="H41" s="336"/>
      <c r="I41" s="336"/>
      <c r="J41" s="336"/>
      <c r="K41" s="336"/>
      <c r="L41" s="336"/>
      <c r="M41" s="336"/>
      <c r="N41" s="336"/>
      <c r="O41" s="336"/>
      <c r="P41" s="336"/>
      <c r="Q41" s="336"/>
      <c r="R41" s="336"/>
      <c r="CN41" s="840" t="s">
        <v>271</v>
      </c>
      <c r="CO41" s="840"/>
      <c r="CP41" s="840"/>
      <c r="CQ41" s="840"/>
      <c r="CR41" s="840"/>
      <c r="CS41" s="840"/>
      <c r="CT41" s="841" t="s">
        <v>272</v>
      </c>
      <c r="CU41" s="841"/>
      <c r="CV41" s="841"/>
      <c r="CW41" s="841"/>
      <c r="CX41" s="841"/>
      <c r="CY41" s="841"/>
      <c r="CZ41" s="841"/>
      <c r="DA41" s="841"/>
    </row>
    <row r="42" spans="2:105" ht="14.1" customHeight="1" x14ac:dyDescent="0.2">
      <c r="B42" s="315"/>
      <c r="C42" s="315"/>
      <c r="D42" s="354"/>
      <c r="E42" s="315"/>
      <c r="F42" s="315"/>
      <c r="G42" s="315"/>
      <c r="H42" s="315"/>
      <c r="I42" s="315"/>
      <c r="J42" s="315"/>
      <c r="K42" s="315"/>
      <c r="L42" s="315"/>
      <c r="M42" s="315"/>
      <c r="N42" s="315"/>
      <c r="O42" s="315"/>
      <c r="P42" s="315"/>
      <c r="Q42" s="315"/>
      <c r="R42" s="315"/>
      <c r="CN42" s="840"/>
      <c r="CO42" s="840"/>
      <c r="CP42" s="840"/>
      <c r="CQ42" s="840"/>
      <c r="CR42" s="840"/>
      <c r="CS42" s="840"/>
      <c r="CT42" s="842" t="s">
        <v>273</v>
      </c>
      <c r="CU42" s="842"/>
      <c r="CV42" s="842"/>
      <c r="CW42" s="842"/>
      <c r="CX42" s="842"/>
      <c r="CY42" s="842"/>
      <c r="CZ42" s="842"/>
      <c r="DA42" s="842"/>
    </row>
    <row r="43" spans="2:105" ht="14.1" customHeight="1" x14ac:dyDescent="0.2">
      <c r="B43" s="336"/>
      <c r="C43" s="336"/>
      <c r="D43" s="341"/>
      <c r="E43" s="336"/>
      <c r="F43" s="336"/>
      <c r="G43" s="336"/>
      <c r="H43" s="336"/>
      <c r="I43" s="336"/>
      <c r="J43" s="336"/>
      <c r="K43" s="336"/>
      <c r="L43" s="336"/>
      <c r="M43" s="336"/>
      <c r="N43" s="336"/>
      <c r="O43" s="336"/>
      <c r="P43" s="336"/>
      <c r="Q43" s="336"/>
      <c r="R43" s="336"/>
      <c r="CN43" s="840"/>
      <c r="CO43" s="840"/>
      <c r="CP43" s="840"/>
      <c r="CQ43" s="840"/>
      <c r="CR43" s="840"/>
      <c r="CS43" s="840"/>
      <c r="CT43" s="842" t="s">
        <v>274</v>
      </c>
      <c r="CU43" s="842"/>
      <c r="CV43" s="842"/>
      <c r="CW43" s="842"/>
      <c r="CX43" s="842"/>
      <c r="CY43" s="842"/>
      <c r="CZ43" s="842"/>
      <c r="DA43" s="842"/>
    </row>
    <row r="44" spans="2:105" ht="14.1" customHeight="1" x14ac:dyDescent="0.2">
      <c r="B44" s="336"/>
      <c r="C44" s="336"/>
      <c r="D44" s="341"/>
      <c r="E44" s="336"/>
      <c r="F44" s="336"/>
      <c r="G44" s="336"/>
      <c r="H44" s="336"/>
      <c r="I44" s="336"/>
      <c r="J44" s="336"/>
      <c r="K44" s="336"/>
      <c r="L44" s="336"/>
      <c r="M44" s="336"/>
      <c r="N44" s="336"/>
      <c r="O44" s="336"/>
      <c r="P44" s="336"/>
      <c r="Q44" s="336"/>
      <c r="R44" s="336"/>
      <c r="CN44" s="840"/>
      <c r="CO44" s="840"/>
      <c r="CP44" s="840"/>
      <c r="CQ44" s="840"/>
      <c r="CR44" s="840"/>
      <c r="CS44" s="840"/>
      <c r="CT44" s="842" t="s">
        <v>275</v>
      </c>
      <c r="CU44" s="842"/>
      <c r="CV44" s="842"/>
      <c r="CW44" s="842"/>
      <c r="CX44" s="842"/>
      <c r="CY44" s="842"/>
      <c r="CZ44" s="842"/>
      <c r="DA44" s="842"/>
    </row>
    <row r="45" spans="2:105" ht="14.1" customHeight="1" x14ac:dyDescent="0.2">
      <c r="B45" s="336"/>
      <c r="C45" s="336"/>
      <c r="D45" s="341"/>
      <c r="E45" s="336"/>
      <c r="F45" s="336"/>
      <c r="G45" s="336"/>
      <c r="H45" s="336"/>
      <c r="I45" s="336"/>
      <c r="J45" s="336"/>
      <c r="K45" s="336"/>
      <c r="L45" s="336"/>
      <c r="M45" s="336"/>
      <c r="N45" s="336"/>
      <c r="O45" s="336"/>
      <c r="P45" s="336"/>
      <c r="Q45" s="336"/>
      <c r="R45" s="336"/>
      <c r="CN45" s="840"/>
      <c r="CO45" s="840"/>
      <c r="CP45" s="840"/>
      <c r="CQ45" s="840"/>
      <c r="CR45" s="840"/>
      <c r="CS45" s="840"/>
      <c r="CT45" s="753" t="s">
        <v>276</v>
      </c>
      <c r="CU45" s="753"/>
      <c r="CV45" s="753"/>
      <c r="CW45" s="753"/>
      <c r="CX45" s="753"/>
      <c r="CY45" s="753"/>
      <c r="CZ45" s="753"/>
      <c r="DA45" s="753"/>
    </row>
    <row r="46" spans="2:105" ht="14.1" customHeight="1" x14ac:dyDescent="0.2">
      <c r="B46" s="336"/>
      <c r="C46" s="336"/>
      <c r="D46" s="341"/>
      <c r="E46" s="336"/>
      <c r="F46" s="336"/>
      <c r="G46" s="336"/>
      <c r="H46" s="336"/>
      <c r="I46" s="336"/>
      <c r="J46" s="336"/>
      <c r="K46" s="336"/>
      <c r="L46" s="336"/>
      <c r="M46" s="336"/>
      <c r="N46" s="336"/>
      <c r="O46" s="336"/>
      <c r="P46" s="336"/>
      <c r="Q46" s="336"/>
      <c r="R46" s="336"/>
    </row>
    <row r="47" spans="2:105" ht="14.1" customHeight="1" x14ac:dyDescent="0.2">
      <c r="B47" s="336"/>
      <c r="C47" s="336"/>
      <c r="D47" s="341"/>
      <c r="E47" s="336"/>
      <c r="F47" s="336"/>
      <c r="G47" s="336"/>
      <c r="H47" s="336"/>
      <c r="I47" s="336"/>
      <c r="J47" s="336"/>
      <c r="K47" s="336"/>
      <c r="L47" s="336"/>
      <c r="M47" s="336"/>
      <c r="N47" s="336"/>
      <c r="O47" s="336"/>
      <c r="P47" s="336"/>
      <c r="Q47" s="336"/>
      <c r="R47" s="336"/>
    </row>
    <row r="48" spans="2:105" ht="14.1" customHeight="1" x14ac:dyDescent="0.2">
      <c r="B48" s="336"/>
      <c r="C48" s="336"/>
      <c r="D48" s="341"/>
      <c r="E48" s="336"/>
      <c r="F48" s="336"/>
      <c r="G48" s="336"/>
      <c r="H48" s="336"/>
      <c r="I48" s="336"/>
      <c r="J48" s="336"/>
      <c r="K48" s="336"/>
      <c r="L48" s="336"/>
      <c r="M48" s="336"/>
      <c r="N48" s="336"/>
      <c r="O48" s="336"/>
      <c r="P48" s="336"/>
      <c r="Q48" s="336"/>
      <c r="R48" s="336"/>
    </row>
    <row r="49" spans="2:93" ht="14.1" customHeight="1" x14ac:dyDescent="0.2">
      <c r="D49" s="609"/>
    </row>
    <row r="50" spans="2:93" ht="14.1" customHeight="1" x14ac:dyDescent="0.2">
      <c r="D50" s="609"/>
    </row>
    <row r="51" spans="2:93" ht="14.1" customHeight="1" x14ac:dyDescent="0.2">
      <c r="D51" s="609"/>
    </row>
    <row r="52" spans="2:93" ht="14.1" customHeight="1" x14ac:dyDescent="0.2">
      <c r="D52" s="609"/>
    </row>
    <row r="53" spans="2:93" ht="14.1" customHeight="1" x14ac:dyDescent="0.2">
      <c r="D53" s="609"/>
      <c r="CA53" s="454"/>
      <c r="CB53" s="454"/>
      <c r="CC53" s="454"/>
      <c r="CD53" s="454"/>
      <c r="CE53" s="454"/>
      <c r="CF53" s="454"/>
      <c r="CG53" s="454"/>
      <c r="CH53" s="454"/>
      <c r="CI53" s="454"/>
      <c r="CJ53" s="454"/>
      <c r="CK53" s="454"/>
      <c r="CL53" s="454"/>
    </row>
    <row r="54" spans="2:93" ht="14.1" customHeight="1" x14ac:dyDescent="0.2">
      <c r="D54" s="609"/>
    </row>
    <row r="55" spans="2:93" ht="14.1" customHeight="1" x14ac:dyDescent="0.2">
      <c r="D55" s="609"/>
    </row>
    <row r="56" spans="2:93" ht="14.1" customHeight="1" x14ac:dyDescent="0.2">
      <c r="D56" s="609"/>
    </row>
    <row r="57" spans="2:93" ht="14.1" customHeight="1" x14ac:dyDescent="0.2">
      <c r="D57" s="609"/>
    </row>
    <row r="58" spans="2:93" ht="14.1" customHeight="1" x14ac:dyDescent="0.2">
      <c r="D58" s="609"/>
    </row>
    <row r="59" spans="2:93" ht="14.1" customHeight="1" x14ac:dyDescent="0.2">
      <c r="D59" s="609"/>
    </row>
    <row r="60" spans="2:93" ht="14.1" customHeight="1" x14ac:dyDescent="0.2">
      <c r="D60" s="609"/>
    </row>
    <row r="61" spans="2:93" ht="14.1" customHeight="1" x14ac:dyDescent="0.2">
      <c r="D61" s="609"/>
    </row>
    <row r="62" spans="2:93" s="351" customFormat="1" ht="14.1" customHeight="1" x14ac:dyDescent="0.2">
      <c r="B62" s="295"/>
      <c r="C62" s="295"/>
      <c r="D62" s="609"/>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349"/>
      <c r="AD62" s="349"/>
      <c r="AE62" s="349"/>
      <c r="AF62" s="349"/>
      <c r="AG62" s="349"/>
      <c r="AH62" s="349"/>
      <c r="AI62" s="349"/>
      <c r="AJ62" s="349"/>
      <c r="AK62" s="349"/>
      <c r="AL62" s="349"/>
      <c r="AM62" s="349"/>
      <c r="AN62" s="349"/>
      <c r="AO62" s="349"/>
      <c r="AP62" s="349"/>
      <c r="AQ62" s="349"/>
      <c r="AR62" s="294"/>
      <c r="AS62" s="294"/>
      <c r="AT62" s="294"/>
      <c r="AU62" s="350"/>
      <c r="AV62" s="350"/>
      <c r="AW62" s="294"/>
      <c r="AX62" s="294"/>
      <c r="AY62" s="295"/>
      <c r="AZ62" s="295"/>
      <c r="BA62" s="295"/>
      <c r="BB62" s="295"/>
      <c r="BC62" s="295"/>
      <c r="BD62" s="295"/>
      <c r="BE62" s="295"/>
      <c r="BF62" s="349"/>
      <c r="BG62" s="349"/>
      <c r="BH62" s="349"/>
      <c r="BI62" s="349"/>
      <c r="BJ62" s="349"/>
      <c r="BK62" s="349"/>
      <c r="BL62" s="349"/>
      <c r="BM62" s="349"/>
      <c r="BN62" s="349"/>
      <c r="BO62" s="349"/>
      <c r="BP62" s="349"/>
      <c r="BQ62" s="349"/>
      <c r="BR62" s="349"/>
      <c r="BS62" s="349"/>
      <c r="BT62" s="349"/>
      <c r="BU62" s="349"/>
      <c r="BV62" s="349"/>
      <c r="BW62" s="349"/>
      <c r="BX62" s="349"/>
      <c r="BY62" s="294"/>
      <c r="BZ62" s="294"/>
      <c r="CO62" s="294"/>
    </row>
    <row r="63" spans="2:93" ht="14.1" customHeight="1" x14ac:dyDescent="0.2">
      <c r="D63" s="609"/>
    </row>
    <row r="64" spans="2:93" ht="14.1" customHeight="1" x14ac:dyDescent="0.2">
      <c r="D64" s="609"/>
    </row>
    <row r="65" spans="2:19" ht="14.1" customHeight="1" x14ac:dyDescent="0.2">
      <c r="D65" s="609"/>
    </row>
    <row r="66" spans="2:19" ht="14.1" customHeight="1" x14ac:dyDescent="0.2">
      <c r="D66" s="609"/>
    </row>
    <row r="67" spans="2:19" ht="14.1" customHeight="1" x14ac:dyDescent="0.2">
      <c r="D67" s="609"/>
      <c r="S67" s="336"/>
    </row>
    <row r="68" spans="2:19" ht="14.1" customHeight="1" x14ac:dyDescent="0.2">
      <c r="D68" s="609"/>
      <c r="S68" s="336"/>
    </row>
    <row r="69" spans="2:19" ht="14.1" customHeight="1" x14ac:dyDescent="0.2">
      <c r="D69" s="609"/>
      <c r="S69" s="336"/>
    </row>
    <row r="70" spans="2:19" ht="14.1" customHeight="1" x14ac:dyDescent="0.2">
      <c r="D70" s="609"/>
      <c r="S70" s="336"/>
    </row>
    <row r="71" spans="2:19" ht="14.1" customHeight="1" x14ac:dyDescent="0.2">
      <c r="D71" s="609"/>
      <c r="S71" s="336"/>
    </row>
    <row r="72" spans="2:19" ht="14.1" customHeight="1" x14ac:dyDescent="0.2">
      <c r="D72" s="609"/>
      <c r="S72" s="355"/>
    </row>
    <row r="73" spans="2:19" ht="14.1" customHeight="1" x14ac:dyDescent="0.2">
      <c r="D73" s="609"/>
      <c r="S73" s="355"/>
    </row>
    <row r="74" spans="2:19" ht="14.1" customHeight="1" x14ac:dyDescent="0.2">
      <c r="D74" s="609"/>
    </row>
    <row r="75" spans="2:19" ht="14.1" customHeight="1" x14ac:dyDescent="0.2">
      <c r="D75" s="609"/>
    </row>
    <row r="76" spans="2:19" ht="14.1" customHeight="1" x14ac:dyDescent="0.2">
      <c r="D76" s="609"/>
    </row>
    <row r="77" spans="2:19" ht="14.1" customHeight="1" x14ac:dyDescent="0.2">
      <c r="D77" s="609"/>
    </row>
    <row r="78" spans="2:19" ht="14.1" customHeight="1" x14ac:dyDescent="0.2">
      <c r="D78" s="609"/>
    </row>
    <row r="79" spans="2:19" ht="14.1" customHeight="1" x14ac:dyDescent="0.2">
      <c r="D79" s="609"/>
    </row>
    <row r="80" spans="2:19" ht="14.1" customHeight="1" x14ac:dyDescent="0.2">
      <c r="B80" s="336"/>
      <c r="C80" s="336"/>
      <c r="D80" s="341"/>
      <c r="E80" s="336"/>
      <c r="F80" s="336"/>
      <c r="G80" s="336"/>
      <c r="H80" s="336"/>
      <c r="I80" s="336"/>
      <c r="J80" s="336"/>
      <c r="K80" s="336"/>
      <c r="L80" s="336"/>
      <c r="M80" s="336"/>
      <c r="N80" s="336"/>
      <c r="O80" s="336"/>
      <c r="P80" s="336"/>
      <c r="Q80" s="336"/>
      <c r="R80" s="336"/>
    </row>
    <row r="81" spans="2:18" ht="14.1" customHeight="1" x14ac:dyDescent="0.2">
      <c r="B81" s="336"/>
      <c r="C81" s="336"/>
      <c r="D81" s="341"/>
      <c r="E81" s="336"/>
      <c r="F81" s="336"/>
      <c r="G81" s="336"/>
      <c r="H81" s="336"/>
      <c r="I81" s="336"/>
      <c r="J81" s="336"/>
      <c r="K81" s="336"/>
      <c r="L81" s="336"/>
      <c r="M81" s="336"/>
      <c r="N81" s="336"/>
      <c r="O81" s="336"/>
      <c r="P81" s="336"/>
      <c r="Q81" s="336"/>
      <c r="R81" s="336"/>
    </row>
    <row r="82" spans="2:18" ht="14.1" customHeight="1" x14ac:dyDescent="0.2">
      <c r="B82" s="336"/>
      <c r="C82" s="336"/>
      <c r="D82" s="341"/>
      <c r="E82" s="336"/>
      <c r="F82" s="336"/>
      <c r="G82" s="336"/>
      <c r="H82" s="336"/>
      <c r="I82" s="336"/>
      <c r="J82" s="336"/>
      <c r="K82" s="336"/>
      <c r="L82" s="336"/>
      <c r="M82" s="336"/>
      <c r="N82" s="336"/>
      <c r="O82" s="336"/>
      <c r="P82" s="336"/>
      <c r="Q82" s="336"/>
      <c r="R82" s="336"/>
    </row>
    <row r="83" spans="2:18" ht="14.1" customHeight="1" x14ac:dyDescent="0.2">
      <c r="B83" s="336"/>
      <c r="C83" s="336"/>
      <c r="D83" s="341"/>
      <c r="E83" s="336"/>
      <c r="F83" s="336"/>
      <c r="G83" s="336"/>
      <c r="H83" s="336"/>
      <c r="I83" s="336"/>
      <c r="J83" s="336"/>
      <c r="K83" s="336"/>
      <c r="L83" s="336"/>
      <c r="M83" s="336"/>
      <c r="N83" s="336"/>
      <c r="O83" s="336"/>
      <c r="P83" s="336"/>
      <c r="Q83" s="336"/>
      <c r="R83" s="336"/>
    </row>
    <row r="84" spans="2:18" ht="14.1" customHeight="1" x14ac:dyDescent="0.2">
      <c r="B84" s="336"/>
      <c r="C84" s="336"/>
      <c r="D84" s="341"/>
      <c r="E84" s="336"/>
      <c r="F84" s="336"/>
      <c r="G84" s="336"/>
      <c r="H84" s="336"/>
      <c r="I84" s="336"/>
      <c r="J84" s="336"/>
      <c r="K84" s="336"/>
      <c r="L84" s="336"/>
      <c r="M84" s="336"/>
      <c r="N84" s="336"/>
      <c r="O84" s="336"/>
      <c r="P84" s="336"/>
      <c r="Q84" s="336"/>
      <c r="R84" s="336"/>
    </row>
    <row r="85" spans="2:18" ht="14.1" customHeight="1" x14ac:dyDescent="0.2">
      <c r="C85" s="357"/>
      <c r="D85" s="358"/>
      <c r="E85" s="355"/>
      <c r="F85" s="355"/>
      <c r="G85" s="355"/>
      <c r="H85" s="355"/>
      <c r="I85" s="355"/>
      <c r="J85" s="355"/>
      <c r="K85" s="355"/>
      <c r="L85" s="355"/>
      <c r="M85" s="355"/>
      <c r="N85" s="355"/>
      <c r="O85" s="355"/>
      <c r="P85" s="355"/>
      <c r="Q85" s="355"/>
      <c r="R85" s="355"/>
    </row>
    <row r="86" spans="2:18" ht="14.1" customHeight="1" x14ac:dyDescent="0.2">
      <c r="C86" s="357"/>
      <c r="D86" s="358"/>
      <c r="E86" s="355"/>
      <c r="F86" s="355"/>
      <c r="G86" s="355"/>
      <c r="H86" s="355"/>
      <c r="I86" s="355"/>
      <c r="J86" s="355"/>
      <c r="K86" s="355"/>
      <c r="L86" s="355"/>
      <c r="M86" s="355"/>
      <c r="N86" s="355"/>
      <c r="O86" s="355"/>
      <c r="P86" s="355"/>
      <c r="Q86" s="355"/>
      <c r="R86" s="355"/>
    </row>
    <row r="87" spans="2:18" ht="14.1" customHeight="1" x14ac:dyDescent="0.2">
      <c r="D87" s="609"/>
    </row>
    <row r="88" spans="2:18" ht="14.1" customHeight="1" x14ac:dyDescent="0.2">
      <c r="D88" s="609"/>
    </row>
    <row r="89" spans="2:18" ht="14.1" customHeight="1" x14ac:dyDescent="0.2">
      <c r="D89" s="609"/>
    </row>
    <row r="90" spans="2:18" ht="14.1" customHeight="1" x14ac:dyDescent="0.2">
      <c r="D90" s="609"/>
    </row>
    <row r="91" spans="2:18" ht="14.1" customHeight="1" x14ac:dyDescent="0.2">
      <c r="D91" s="609"/>
    </row>
    <row r="92" spans="2:18" ht="14.1" customHeight="1" x14ac:dyDescent="0.2">
      <c r="D92" s="609"/>
    </row>
    <row r="93" spans="2:18" ht="14.1" customHeight="1" x14ac:dyDescent="0.2">
      <c r="D93" s="609"/>
    </row>
    <row r="94" spans="2:18" ht="14.1" customHeight="1" x14ac:dyDescent="0.2">
      <c r="D94" s="609"/>
    </row>
    <row r="95" spans="2:18" ht="14.1" customHeight="1" x14ac:dyDescent="0.2">
      <c r="D95" s="609"/>
    </row>
    <row r="96" spans="2:18" ht="14.1" customHeight="1" x14ac:dyDescent="0.2">
      <c r="D96" s="609"/>
    </row>
    <row r="97" spans="79:83" ht="14.1" customHeight="1" x14ac:dyDescent="0.2"/>
    <row r="98" spans="79:83" ht="14.1" customHeight="1" x14ac:dyDescent="0.2"/>
    <row r="99" spans="79:83" ht="14.1" customHeight="1" x14ac:dyDescent="0.2">
      <c r="CA99" s="359"/>
      <c r="CB99" s="359"/>
      <c r="CC99" s="359"/>
      <c r="CE99" s="359"/>
    </row>
    <row r="100" spans="79:83" ht="14.1" customHeight="1" x14ac:dyDescent="0.2">
      <c r="CA100" s="359"/>
      <c r="CB100" s="359"/>
      <c r="CC100" s="360"/>
      <c r="CD100" s="359"/>
      <c r="CE100" s="359"/>
    </row>
    <row r="101" spans="79:83" ht="14.1" customHeight="1" x14ac:dyDescent="0.2">
      <c r="CA101" s="359"/>
      <c r="CB101" s="359"/>
      <c r="CC101" s="359"/>
      <c r="CD101" s="359"/>
      <c r="CE101" s="359"/>
    </row>
    <row r="102" spans="79:83" ht="14.1" customHeight="1" x14ac:dyDescent="0.2">
      <c r="CA102" s="359"/>
      <c r="CB102" s="360"/>
      <c r="CC102" s="359"/>
      <c r="CD102" s="359"/>
      <c r="CE102" s="359"/>
    </row>
    <row r="103" spans="79:83" ht="14.1" customHeight="1" x14ac:dyDescent="0.2">
      <c r="CA103" s="359"/>
      <c r="CB103" s="359"/>
      <c r="CC103" s="3"/>
      <c r="CD103" s="359"/>
      <c r="CE103" s="359"/>
    </row>
    <row r="104" spans="79:83" ht="14.1" customHeight="1" x14ac:dyDescent="0.2">
      <c r="CA104" s="359"/>
      <c r="CB104" s="359"/>
      <c r="CC104" s="359"/>
      <c r="CD104" s="359"/>
      <c r="CE104" s="359"/>
    </row>
    <row r="105" spans="79:83" ht="14.1" customHeight="1" x14ac:dyDescent="0.2">
      <c r="CA105" s="359"/>
      <c r="CB105" s="3"/>
      <c r="CC105" s="359"/>
      <c r="CD105" s="359"/>
      <c r="CE105" s="359"/>
    </row>
    <row r="106" spans="79:83" ht="14.1" customHeight="1" x14ac:dyDescent="0.2">
      <c r="CA106" s="359"/>
      <c r="CB106" s="359"/>
      <c r="CC106" s="359"/>
      <c r="CD106" s="359"/>
      <c r="CE106" s="359"/>
    </row>
    <row r="107" spans="79:83" ht="12" customHeight="1" x14ac:dyDescent="0.2">
      <c r="CD107" s="359"/>
    </row>
    <row r="140" spans="4:4" ht="12" customHeight="1" x14ac:dyDescent="0.2">
      <c r="D140" s="295"/>
    </row>
    <row r="141" spans="4:4" ht="12" customHeight="1" x14ac:dyDescent="0.2">
      <c r="D141" s="295"/>
    </row>
    <row r="142" spans="4:4" ht="12" customHeight="1" x14ac:dyDescent="0.2">
      <c r="D142" s="295"/>
    </row>
    <row r="143" spans="4:4" ht="12" customHeight="1" x14ac:dyDescent="0.2">
      <c r="D143" s="295"/>
    </row>
    <row r="144" spans="4:4" ht="12" customHeight="1" x14ac:dyDescent="0.2">
      <c r="D144" s="295"/>
    </row>
    <row r="145" spans="4:4" ht="12" customHeight="1" x14ac:dyDescent="0.2">
      <c r="D145" s="295"/>
    </row>
    <row r="146" spans="4:4" ht="12" customHeight="1" x14ac:dyDescent="0.2">
      <c r="D146" s="295"/>
    </row>
    <row r="147" spans="4:4" ht="12" customHeight="1" x14ac:dyDescent="0.2">
      <c r="D147" s="295"/>
    </row>
    <row r="148" spans="4:4" ht="12" customHeight="1" x14ac:dyDescent="0.2">
      <c r="D148" s="295"/>
    </row>
    <row r="149" spans="4:4" ht="12" customHeight="1" x14ac:dyDescent="0.2">
      <c r="D149" s="295"/>
    </row>
    <row r="150" spans="4:4" ht="12" customHeight="1" x14ac:dyDescent="0.2">
      <c r="D150" s="295"/>
    </row>
  </sheetData>
  <dataConsolidate/>
  <mergeCells count="74">
    <mergeCell ref="CN41:CS45"/>
    <mergeCell ref="CT45:DA45"/>
    <mergeCell ref="CT40:DA40"/>
    <mergeCell ref="CT41:DA41"/>
    <mergeCell ref="CT42:DA42"/>
    <mergeCell ref="CT43:DA43"/>
    <mergeCell ref="CT44:DA44"/>
    <mergeCell ref="CA30:CL30"/>
    <mergeCell ref="CT37:DA37"/>
    <mergeCell ref="CT38:DA38"/>
    <mergeCell ref="CT35:DA35"/>
    <mergeCell ref="CA29:CL29"/>
    <mergeCell ref="CT32:DA32"/>
    <mergeCell ref="CN32:CS35"/>
    <mergeCell ref="CT34:DA34"/>
    <mergeCell ref="CN36:CS40"/>
    <mergeCell ref="CT36:DA36"/>
    <mergeCell ref="CT39:DA39"/>
    <mergeCell ref="CN26:CS31"/>
    <mergeCell ref="CT33:DA33"/>
    <mergeCell ref="CA19:CH19"/>
    <mergeCell ref="CA28:CL28"/>
    <mergeCell ref="CA20:CH20"/>
    <mergeCell ref="CA21:CH21"/>
    <mergeCell ref="CA22:CH22"/>
    <mergeCell ref="CA23:CH23"/>
    <mergeCell ref="CA24:CH24"/>
    <mergeCell ref="CA25:CH25"/>
    <mergeCell ref="CB26:CL26"/>
    <mergeCell ref="CB27:CL27"/>
    <mergeCell ref="CN23:CS25"/>
    <mergeCell ref="CT28:DA28"/>
    <mergeCell ref="CT29:DA29"/>
    <mergeCell ref="CT30:DA30"/>
    <mergeCell ref="CT31:DA31"/>
    <mergeCell ref="CT26:DA26"/>
    <mergeCell ref="CT27:DA27"/>
    <mergeCell ref="AB1:BX1"/>
    <mergeCell ref="U2:V2"/>
    <mergeCell ref="D1:AA1"/>
    <mergeCell ref="W2:AA2"/>
    <mergeCell ref="E2:T2"/>
    <mergeCell ref="U25:AB25"/>
    <mergeCell ref="U19:AB19"/>
    <mergeCell ref="U21:AB21"/>
    <mergeCell ref="U22:AB22"/>
    <mergeCell ref="U23:AB23"/>
    <mergeCell ref="U24:AB24"/>
    <mergeCell ref="U20:AB20"/>
    <mergeCell ref="CN15:DA15"/>
    <mergeCell ref="CN16:CS16"/>
    <mergeCell ref="CA16:CH16"/>
    <mergeCell ref="CT18:DA18"/>
    <mergeCell ref="CT16:DA16"/>
    <mergeCell ref="CN17:CS18"/>
    <mergeCell ref="CT17:DA17"/>
    <mergeCell ref="CA17:CH17"/>
    <mergeCell ref="CA18:CH18"/>
    <mergeCell ref="A4:A12"/>
    <mergeCell ref="CT23:DA24"/>
    <mergeCell ref="CT25:DA25"/>
    <mergeCell ref="CN21:CS22"/>
    <mergeCell ref="CT21:DA21"/>
    <mergeCell ref="CT22:DA22"/>
    <mergeCell ref="U16:AB16"/>
    <mergeCell ref="U17:AB17"/>
    <mergeCell ref="CN19:CS20"/>
    <mergeCell ref="CT19:DA19"/>
    <mergeCell ref="CT20:DA20"/>
    <mergeCell ref="U18:AB18"/>
    <mergeCell ref="U13:AB13"/>
    <mergeCell ref="U14:AB14"/>
    <mergeCell ref="U15:AB15"/>
    <mergeCell ref="CA15:CL15"/>
  </mergeCells>
  <conditionalFormatting sqref="D4:BX12">
    <cfRule type="cellIs" dxfId="2" priority="1" operator="equal">
      <formula>""</formula>
    </cfRule>
  </conditionalFormatting>
  <printOptions verticalCentered="1"/>
  <pageMargins left="0.25" right="0.25" top="0.25" bottom="0.25" header="0.3" footer="0.3"/>
  <pageSetup paperSize="17" scale="33" orientation="landscape" r:id="rId1"/>
  <headerFooter alignWithMargins="0"/>
  <rowBreaks count="1" manualBreakCount="1">
    <brk id="2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W151"/>
  <sheetViews>
    <sheetView zoomScale="80" zoomScaleNormal="80" zoomScaleSheetLayoutView="80" workbookViewId="0">
      <selection activeCell="B2" sqref="B2"/>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27" width="5.7109375" style="295" customWidth="1"/>
    <col min="28" max="43" width="5.28515625" style="349" customWidth="1"/>
    <col min="44" max="46" width="5.28515625" style="294" customWidth="1"/>
    <col min="47" max="48" width="5.28515625" style="350" customWidth="1"/>
    <col min="49" max="49" width="5.28515625" style="294" customWidth="1"/>
    <col min="50" max="55" width="5.28515625" style="295" customWidth="1"/>
    <col min="56" max="72" width="5.28515625" style="349" customWidth="1"/>
    <col min="73" max="73" width="6.7109375" style="294" customWidth="1"/>
    <col min="74" max="82" width="5.28515625" style="294" customWidth="1"/>
    <col min="83" max="83" width="8.28515625" style="294" customWidth="1"/>
    <col min="84" max="84" width="5.28515625" style="294" customWidth="1"/>
    <col min="85" max="85" width="8.28515625" style="294" customWidth="1"/>
    <col min="86" max="103" width="5.28515625" style="294" customWidth="1"/>
    <col min="104" max="16384" width="8.85546875" style="294"/>
  </cols>
  <sheetData>
    <row r="1" spans="1:101" s="291" customFormat="1" ht="35.1" customHeight="1" thickBot="1" x14ac:dyDescent="0.3">
      <c r="A1" s="394"/>
      <c r="B1" s="292"/>
      <c r="C1" s="293"/>
      <c r="D1" s="812" t="s">
        <v>25</v>
      </c>
      <c r="E1" s="813"/>
      <c r="F1" s="813"/>
      <c r="G1" s="813"/>
      <c r="H1" s="813"/>
      <c r="I1" s="813"/>
      <c r="J1" s="813"/>
      <c r="K1" s="813"/>
      <c r="L1" s="813"/>
      <c r="M1" s="813"/>
      <c r="N1" s="813"/>
      <c r="O1" s="813"/>
      <c r="P1" s="813"/>
      <c r="Q1" s="813"/>
      <c r="R1" s="813"/>
      <c r="S1" s="813"/>
      <c r="T1" s="813"/>
      <c r="U1" s="813"/>
      <c r="V1" s="813"/>
      <c r="W1" s="813"/>
      <c r="X1" s="813"/>
      <c r="Y1" s="813"/>
      <c r="Z1" s="813"/>
      <c r="AA1" s="817" t="s">
        <v>26</v>
      </c>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8"/>
      <c r="BA1" s="818"/>
      <c r="BB1" s="818"/>
      <c r="BC1" s="818"/>
      <c r="BD1" s="818"/>
      <c r="BE1" s="818"/>
      <c r="BF1" s="818"/>
      <c r="BG1" s="818"/>
      <c r="BH1" s="818"/>
      <c r="BI1" s="818"/>
      <c r="BJ1" s="818"/>
      <c r="BK1" s="818"/>
      <c r="BL1" s="818"/>
      <c r="BM1" s="818"/>
      <c r="BN1" s="818"/>
      <c r="BO1" s="818"/>
      <c r="BP1" s="818"/>
      <c r="BQ1" s="818"/>
      <c r="BR1" s="818"/>
      <c r="BS1" s="818"/>
      <c r="BT1" s="819"/>
    </row>
    <row r="2" spans="1:101" ht="75" customHeight="1" thickBot="1" x14ac:dyDescent="0.25">
      <c r="C2" s="296"/>
      <c r="D2" s="297"/>
      <c r="E2" s="814" t="s">
        <v>27</v>
      </c>
      <c r="F2" s="826"/>
      <c r="G2" s="826"/>
      <c r="H2" s="826"/>
      <c r="I2" s="826"/>
      <c r="J2" s="826"/>
      <c r="K2" s="826"/>
      <c r="L2" s="826"/>
      <c r="M2" s="826"/>
      <c r="N2" s="826"/>
      <c r="O2" s="826"/>
      <c r="P2" s="826"/>
      <c r="Q2" s="826"/>
      <c r="R2" s="826"/>
      <c r="S2" s="826"/>
      <c r="T2" s="827"/>
      <c r="U2" s="298" t="s">
        <v>327</v>
      </c>
      <c r="V2" s="814" t="s">
        <v>371</v>
      </c>
      <c r="W2" s="815"/>
      <c r="X2" s="815"/>
      <c r="Y2" s="815"/>
      <c r="Z2" s="816"/>
      <c r="AA2" s="299"/>
      <c r="AB2" s="371" t="s">
        <v>30</v>
      </c>
      <c r="AC2" s="301" t="s">
        <v>31</v>
      </c>
      <c r="AD2" s="300" t="s">
        <v>32</v>
      </c>
      <c r="AE2" s="397" t="s">
        <v>33</v>
      </c>
      <c r="AF2" s="300" t="s">
        <v>34</v>
      </c>
      <c r="AG2" s="301" t="s">
        <v>35</v>
      </c>
      <c r="AH2" s="300" t="s">
        <v>36</v>
      </c>
      <c r="AI2" s="301" t="s">
        <v>37</v>
      </c>
      <c r="AJ2" s="300" t="s">
        <v>38</v>
      </c>
      <c r="AK2" s="301" t="s">
        <v>39</v>
      </c>
      <c r="AL2" s="300" t="s">
        <v>40</v>
      </c>
      <c r="AM2" s="301" t="s">
        <v>41</v>
      </c>
      <c r="AN2" s="300" t="s">
        <v>42</v>
      </c>
      <c r="AO2" s="397" t="s">
        <v>43</v>
      </c>
      <c r="AP2" s="300" t="s">
        <v>44</v>
      </c>
      <c r="AQ2" s="397" t="s">
        <v>45</v>
      </c>
      <c r="AR2" s="300" t="s">
        <v>46</v>
      </c>
      <c r="AS2" s="397" t="s">
        <v>47</v>
      </c>
      <c r="AT2" s="300" t="s">
        <v>48</v>
      </c>
      <c r="AU2" s="397" t="s">
        <v>49</v>
      </c>
      <c r="AV2" s="300" t="s">
        <v>50</v>
      </c>
      <c r="AW2" s="397" t="s">
        <v>51</v>
      </c>
      <c r="AX2" s="300" t="s">
        <v>52</v>
      </c>
      <c r="AY2" s="397" t="s">
        <v>53</v>
      </c>
      <c r="AZ2" s="300" t="s">
        <v>54</v>
      </c>
      <c r="BA2" s="397" t="s">
        <v>55</v>
      </c>
      <c r="BB2" s="300" t="s">
        <v>58</v>
      </c>
      <c r="BC2" s="397" t="s">
        <v>59</v>
      </c>
      <c r="BD2" s="300" t="s">
        <v>60</v>
      </c>
      <c r="BE2" s="397" t="s">
        <v>61</v>
      </c>
      <c r="BF2" s="300" t="s">
        <v>62</v>
      </c>
      <c r="BG2" s="397" t="s">
        <v>63</v>
      </c>
      <c r="BH2" s="300" t="s">
        <v>64</v>
      </c>
      <c r="BI2" s="397" t="s">
        <v>68</v>
      </c>
      <c r="BJ2" s="300" t="s">
        <v>69</v>
      </c>
      <c r="BK2" s="397" t="s">
        <v>70</v>
      </c>
      <c r="BL2" s="300" t="s">
        <v>71</v>
      </c>
      <c r="BM2" s="397" t="s">
        <v>72</v>
      </c>
      <c r="BN2" s="300" t="s">
        <v>75</v>
      </c>
      <c r="BO2" s="397" t="s">
        <v>76</v>
      </c>
      <c r="BP2" s="300" t="s">
        <v>77</v>
      </c>
      <c r="BQ2" s="397" t="s">
        <v>78</v>
      </c>
      <c r="BR2" s="300" t="s">
        <v>79</v>
      </c>
      <c r="BS2" s="397" t="s">
        <v>80</v>
      </c>
      <c r="BT2" s="302" t="s">
        <v>81</v>
      </c>
    </row>
    <row r="3" spans="1:101" ht="300" customHeight="1" thickBot="1" x14ac:dyDescent="0.25">
      <c r="B3" s="296"/>
      <c r="C3" s="303" t="s">
        <v>377</v>
      </c>
      <c r="D3" s="457" t="s">
        <v>83</v>
      </c>
      <c r="E3" s="398" t="s">
        <v>85</v>
      </c>
      <c r="F3" s="151" t="s">
        <v>86</v>
      </c>
      <c r="G3" s="151" t="s">
        <v>330</v>
      </c>
      <c r="H3" s="151" t="s">
        <v>331</v>
      </c>
      <c r="I3" s="151" t="s">
        <v>89</v>
      </c>
      <c r="J3" s="151" t="s">
        <v>90</v>
      </c>
      <c r="K3" s="151" t="s">
        <v>91</v>
      </c>
      <c r="L3" s="151" t="s">
        <v>92</v>
      </c>
      <c r="M3" s="399" t="s">
        <v>378</v>
      </c>
      <c r="N3" s="151" t="s">
        <v>94</v>
      </c>
      <c r="O3" s="151" t="s">
        <v>95</v>
      </c>
      <c r="P3" s="151" t="s">
        <v>96</v>
      </c>
      <c r="Q3" s="151" t="s">
        <v>97</v>
      </c>
      <c r="R3" s="151" t="s">
        <v>98</v>
      </c>
      <c r="S3" s="151" t="s">
        <v>99</v>
      </c>
      <c r="T3" s="458" t="s">
        <v>379</v>
      </c>
      <c r="U3" s="304" t="s">
        <v>332</v>
      </c>
      <c r="V3" s="459" t="s">
        <v>104</v>
      </c>
      <c r="W3" s="151" t="s">
        <v>380</v>
      </c>
      <c r="X3" s="151" t="s">
        <v>334</v>
      </c>
      <c r="Y3" s="151" t="s">
        <v>335</v>
      </c>
      <c r="Z3" s="458" t="s">
        <v>336</v>
      </c>
      <c r="AA3" s="460" t="s">
        <v>111</v>
      </c>
      <c r="AB3" s="5" t="s">
        <v>353</v>
      </c>
      <c r="AC3" s="53" t="s">
        <v>113</v>
      </c>
      <c r="AD3" s="4" t="s">
        <v>114</v>
      </c>
      <c r="AE3" s="13" t="s">
        <v>115</v>
      </c>
      <c r="AF3" s="4" t="s">
        <v>116</v>
      </c>
      <c r="AG3" s="53" t="s">
        <v>117</v>
      </c>
      <c r="AH3" s="4" t="s">
        <v>118</v>
      </c>
      <c r="AI3" s="53" t="s">
        <v>119</v>
      </c>
      <c r="AJ3" s="4" t="s">
        <v>120</v>
      </c>
      <c r="AK3" s="53" t="s">
        <v>121</v>
      </c>
      <c r="AL3" s="4" t="s">
        <v>122</v>
      </c>
      <c r="AM3" s="53" t="s">
        <v>123</v>
      </c>
      <c r="AN3" s="4" t="s">
        <v>381</v>
      </c>
      <c r="AO3" s="13" t="s">
        <v>382</v>
      </c>
      <c r="AP3" s="4" t="s">
        <v>126</v>
      </c>
      <c r="AQ3" s="13" t="s">
        <v>127</v>
      </c>
      <c r="AR3" s="4" t="s">
        <v>128</v>
      </c>
      <c r="AS3" s="13" t="s">
        <v>129</v>
      </c>
      <c r="AT3" s="4" t="s">
        <v>130</v>
      </c>
      <c r="AU3" s="13" t="s">
        <v>131</v>
      </c>
      <c r="AV3" s="4" t="s">
        <v>132</v>
      </c>
      <c r="AW3" s="13" t="s">
        <v>133</v>
      </c>
      <c r="AX3" s="4" t="s">
        <v>134</v>
      </c>
      <c r="AY3" s="13" t="s">
        <v>135</v>
      </c>
      <c r="AZ3" s="4" t="s">
        <v>136</v>
      </c>
      <c r="BA3" s="13" t="s">
        <v>137</v>
      </c>
      <c r="BB3" s="4" t="s">
        <v>140</v>
      </c>
      <c r="BC3" s="13" t="s">
        <v>141</v>
      </c>
      <c r="BD3" s="4" t="s">
        <v>142</v>
      </c>
      <c r="BE3" s="13" t="s">
        <v>143</v>
      </c>
      <c r="BF3" s="4" t="s">
        <v>339</v>
      </c>
      <c r="BG3" s="13" t="s">
        <v>145</v>
      </c>
      <c r="BH3" s="4" t="s">
        <v>146</v>
      </c>
      <c r="BI3" s="13" t="s">
        <v>383</v>
      </c>
      <c r="BJ3" s="4" t="s">
        <v>151</v>
      </c>
      <c r="BK3" s="13" t="s">
        <v>341</v>
      </c>
      <c r="BL3" s="4" t="s">
        <v>153</v>
      </c>
      <c r="BM3" s="13" t="s">
        <v>154</v>
      </c>
      <c r="BN3" s="4" t="s">
        <v>342</v>
      </c>
      <c r="BO3" s="13" t="s">
        <v>375</v>
      </c>
      <c r="BP3" s="4" t="s">
        <v>159</v>
      </c>
      <c r="BQ3" s="13" t="s">
        <v>160</v>
      </c>
      <c r="BR3" s="4" t="s">
        <v>161</v>
      </c>
      <c r="BS3" s="13" t="s">
        <v>162</v>
      </c>
      <c r="BT3" s="54" t="s">
        <v>163</v>
      </c>
    </row>
    <row r="4" spans="1:101" ht="30" customHeight="1" x14ac:dyDescent="0.2">
      <c r="A4" s="793" t="s">
        <v>164</v>
      </c>
      <c r="B4" s="305" t="s">
        <v>165</v>
      </c>
      <c r="C4" s="306" t="s">
        <v>166</v>
      </c>
      <c r="D4" s="461" t="s">
        <v>167</v>
      </c>
      <c r="E4" s="467"/>
      <c r="F4" s="389"/>
      <c r="G4" s="230">
        <v>6</v>
      </c>
      <c r="H4" s="230">
        <v>12</v>
      </c>
      <c r="I4" s="389"/>
      <c r="J4" s="389"/>
      <c r="K4" s="389"/>
      <c r="L4" s="455"/>
      <c r="M4" s="229"/>
      <c r="N4" s="456"/>
      <c r="O4" s="389"/>
      <c r="P4" s="389"/>
      <c r="Q4" s="389"/>
      <c r="R4" s="230">
        <v>12</v>
      </c>
      <c r="S4" s="389"/>
      <c r="T4" s="455"/>
      <c r="U4" s="361"/>
      <c r="V4" s="289"/>
      <c r="W4" s="170"/>
      <c r="X4" s="170"/>
      <c r="Y4" s="170"/>
      <c r="Z4" s="623"/>
      <c r="AA4" s="641">
        <v>6</v>
      </c>
      <c r="AB4" s="363" t="s">
        <v>168</v>
      </c>
      <c r="AC4" s="364" t="s">
        <v>168</v>
      </c>
      <c r="AD4" s="364" t="s">
        <v>168</v>
      </c>
      <c r="AE4" s="364" t="s">
        <v>168</v>
      </c>
      <c r="AF4" s="364"/>
      <c r="AG4" s="364"/>
      <c r="AH4" s="364" t="s">
        <v>168</v>
      </c>
      <c r="AI4" s="364" t="s">
        <v>168</v>
      </c>
      <c r="AJ4" s="364" t="s">
        <v>168</v>
      </c>
      <c r="AK4" s="364" t="s">
        <v>168</v>
      </c>
      <c r="AL4" s="364"/>
      <c r="AM4" s="364"/>
      <c r="AN4" s="364"/>
      <c r="AO4" s="364"/>
      <c r="AP4" s="364"/>
      <c r="AQ4" s="364" t="s">
        <v>168</v>
      </c>
      <c r="AR4" s="364" t="s">
        <v>168</v>
      </c>
      <c r="AS4" s="364" t="s">
        <v>168</v>
      </c>
      <c r="AT4" s="364" t="s">
        <v>168</v>
      </c>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5"/>
    </row>
    <row r="5" spans="1:101" ht="30" customHeight="1" x14ac:dyDescent="0.2">
      <c r="A5" s="794"/>
      <c r="B5" s="638" t="s">
        <v>169</v>
      </c>
      <c r="C5" s="565" t="s">
        <v>170</v>
      </c>
      <c r="D5" s="619" t="s">
        <v>167</v>
      </c>
      <c r="E5" s="620">
        <v>1</v>
      </c>
      <c r="F5" s="166">
        <v>1</v>
      </c>
      <c r="G5" s="166">
        <v>2</v>
      </c>
      <c r="H5" s="166">
        <v>12</v>
      </c>
      <c r="I5" s="166">
        <v>1</v>
      </c>
      <c r="J5" s="166">
        <v>1</v>
      </c>
      <c r="K5" s="166">
        <v>2</v>
      </c>
      <c r="L5" s="406">
        <v>2</v>
      </c>
      <c r="M5" s="166">
        <v>1</v>
      </c>
      <c r="N5" s="167">
        <v>1</v>
      </c>
      <c r="O5" s="166">
        <v>1</v>
      </c>
      <c r="P5" s="166">
        <f>2*AA5</f>
        <v>4</v>
      </c>
      <c r="Q5" s="166">
        <f>P5</f>
        <v>4</v>
      </c>
      <c r="R5" s="166">
        <v>12</v>
      </c>
      <c r="S5" s="166">
        <v>2</v>
      </c>
      <c r="T5" s="406">
        <v>1</v>
      </c>
      <c r="U5" s="640" t="s">
        <v>384</v>
      </c>
      <c r="V5" s="536">
        <v>2</v>
      </c>
      <c r="W5" s="170"/>
      <c r="X5" s="170"/>
      <c r="Y5" s="170"/>
      <c r="Z5" s="621">
        <v>4</v>
      </c>
      <c r="AA5" s="641">
        <v>2</v>
      </c>
      <c r="AB5" s="642"/>
      <c r="AC5" s="366"/>
      <c r="AD5" s="366"/>
      <c r="AE5" s="366"/>
      <c r="AF5" s="366"/>
      <c r="AG5" s="366"/>
      <c r="AH5" s="366"/>
      <c r="AI5" s="366"/>
      <c r="AJ5" s="366"/>
      <c r="AK5" s="366"/>
      <c r="AL5" s="366" t="s">
        <v>168</v>
      </c>
      <c r="AM5" s="366" t="s">
        <v>168</v>
      </c>
      <c r="AN5" s="366" t="s">
        <v>168</v>
      </c>
      <c r="AO5" s="366" t="s">
        <v>168</v>
      </c>
      <c r="AP5" s="366" t="s">
        <v>168</v>
      </c>
      <c r="AQ5" s="366"/>
      <c r="AR5" s="366"/>
      <c r="AS5" s="366"/>
      <c r="AT5" s="366"/>
      <c r="AU5" s="366"/>
      <c r="AV5" s="366" t="s">
        <v>168</v>
      </c>
      <c r="AW5" s="366" t="s">
        <v>168</v>
      </c>
      <c r="AX5" s="366" t="s">
        <v>168</v>
      </c>
      <c r="AY5" s="366" t="s">
        <v>168</v>
      </c>
      <c r="AZ5" s="366"/>
      <c r="BA5" s="366"/>
      <c r="BB5" s="366"/>
      <c r="BC5" s="366" t="s">
        <v>168</v>
      </c>
      <c r="BD5" s="366" t="s">
        <v>168</v>
      </c>
      <c r="BE5" s="366" t="s">
        <v>168</v>
      </c>
      <c r="BF5" s="366"/>
      <c r="BG5" s="366"/>
      <c r="BH5" s="366"/>
      <c r="BI5" s="366" t="s">
        <v>168</v>
      </c>
      <c r="BJ5" s="366" t="s">
        <v>168</v>
      </c>
      <c r="BK5" s="366"/>
      <c r="BL5" s="366" t="s">
        <v>168</v>
      </c>
      <c r="BM5" s="366" t="s">
        <v>168</v>
      </c>
      <c r="BN5" s="366" t="s">
        <v>168</v>
      </c>
      <c r="BO5" s="366" t="s">
        <v>168</v>
      </c>
      <c r="BP5" s="366" t="s">
        <v>168</v>
      </c>
      <c r="BQ5" s="366" t="s">
        <v>168</v>
      </c>
      <c r="BR5" s="366" t="s">
        <v>168</v>
      </c>
      <c r="BS5" s="366" t="s">
        <v>168</v>
      </c>
      <c r="BT5" s="643" t="s">
        <v>168</v>
      </c>
    </row>
    <row r="6" spans="1:101" ht="30" customHeight="1" x14ac:dyDescent="0.2">
      <c r="A6" s="794"/>
      <c r="B6" s="638" t="s">
        <v>172</v>
      </c>
      <c r="C6" s="565" t="s">
        <v>173</v>
      </c>
      <c r="D6" s="619" t="s">
        <v>167</v>
      </c>
      <c r="E6" s="620">
        <v>1</v>
      </c>
      <c r="F6" s="166">
        <v>2</v>
      </c>
      <c r="G6" s="166">
        <v>6</v>
      </c>
      <c r="H6" s="166">
        <v>12</v>
      </c>
      <c r="I6" s="170"/>
      <c r="J6" s="170"/>
      <c r="K6" s="170"/>
      <c r="L6" s="168"/>
      <c r="M6" s="170"/>
      <c r="N6" s="167">
        <v>1</v>
      </c>
      <c r="O6" s="166">
        <v>1</v>
      </c>
      <c r="P6" s="166">
        <f>2*AA6</f>
        <v>12</v>
      </c>
      <c r="Q6" s="166">
        <f>P6</f>
        <v>12</v>
      </c>
      <c r="R6" s="166">
        <v>12</v>
      </c>
      <c r="S6" s="170"/>
      <c r="T6" s="168"/>
      <c r="U6" s="640" t="s">
        <v>384</v>
      </c>
      <c r="V6" s="536">
        <v>2</v>
      </c>
      <c r="W6" s="170"/>
      <c r="X6" s="170"/>
      <c r="Y6" s="170"/>
      <c r="Z6" s="621">
        <v>12</v>
      </c>
      <c r="AA6" s="641">
        <v>6</v>
      </c>
      <c r="AB6" s="642"/>
      <c r="AC6" s="366"/>
      <c r="AD6" s="366"/>
      <c r="AE6" s="366"/>
      <c r="AF6" s="366"/>
      <c r="AG6" s="366"/>
      <c r="AH6" s="366"/>
      <c r="AI6" s="366"/>
      <c r="AJ6" s="366"/>
      <c r="AK6" s="366"/>
      <c r="AL6" s="366"/>
      <c r="AM6" s="366"/>
      <c r="AN6" s="366"/>
      <c r="AO6" s="366"/>
      <c r="AP6" s="366"/>
      <c r="AQ6" s="366"/>
      <c r="AR6" s="366"/>
      <c r="AS6" s="366"/>
      <c r="AT6" s="366"/>
      <c r="AU6" s="366"/>
      <c r="AV6" s="366" t="s">
        <v>168</v>
      </c>
      <c r="AW6" s="366" t="s">
        <v>168</v>
      </c>
      <c r="AX6" s="366" t="s">
        <v>168</v>
      </c>
      <c r="AY6" s="366" t="s">
        <v>168</v>
      </c>
      <c r="AZ6" s="366"/>
      <c r="BA6" s="366"/>
      <c r="BB6" s="366" t="s">
        <v>168</v>
      </c>
      <c r="BC6" s="366"/>
      <c r="BD6" s="366" t="s">
        <v>168</v>
      </c>
      <c r="BE6" s="366" t="s">
        <v>168</v>
      </c>
      <c r="BF6" s="366" t="s">
        <v>168</v>
      </c>
      <c r="BG6" s="366"/>
      <c r="BH6" s="366"/>
      <c r="BI6" s="366"/>
      <c r="BJ6" s="366"/>
      <c r="BK6" s="366"/>
      <c r="BL6" s="366"/>
      <c r="BM6" s="366"/>
      <c r="BN6" s="366"/>
      <c r="BO6" s="366"/>
      <c r="BP6" s="366"/>
      <c r="BQ6" s="366"/>
      <c r="BR6" s="366" t="s">
        <v>168</v>
      </c>
      <c r="BS6" s="366"/>
      <c r="BT6" s="643"/>
    </row>
    <row r="7" spans="1:101" ht="30" customHeight="1" x14ac:dyDescent="0.2">
      <c r="A7" s="794"/>
      <c r="B7" s="638" t="s">
        <v>175</v>
      </c>
      <c r="C7" s="565" t="s">
        <v>176</v>
      </c>
      <c r="D7" s="619" t="s">
        <v>167</v>
      </c>
      <c r="E7" s="622"/>
      <c r="F7" s="170"/>
      <c r="G7" s="166">
        <v>6</v>
      </c>
      <c r="H7" s="166">
        <v>12</v>
      </c>
      <c r="I7" s="170"/>
      <c r="J7" s="170"/>
      <c r="K7" s="170"/>
      <c r="L7" s="168"/>
      <c r="M7" s="170"/>
      <c r="N7" s="167">
        <v>1</v>
      </c>
      <c r="O7" s="166">
        <v>1</v>
      </c>
      <c r="P7" s="166">
        <v>12</v>
      </c>
      <c r="Q7" s="166">
        <f>P7</f>
        <v>12</v>
      </c>
      <c r="R7" s="166">
        <v>12</v>
      </c>
      <c r="S7" s="170"/>
      <c r="T7" s="168"/>
      <c r="U7" s="640" t="s">
        <v>384</v>
      </c>
      <c r="V7" s="536">
        <v>2</v>
      </c>
      <c r="W7" s="170"/>
      <c r="X7" s="170"/>
      <c r="Y7" s="170"/>
      <c r="Z7" s="621">
        <v>12</v>
      </c>
      <c r="AA7" s="641">
        <v>6</v>
      </c>
      <c r="AB7" s="642"/>
      <c r="AC7" s="366"/>
      <c r="AD7" s="366"/>
      <c r="AE7" s="366"/>
      <c r="AF7" s="366"/>
      <c r="AG7" s="366"/>
      <c r="AH7" s="366"/>
      <c r="AI7" s="366"/>
      <c r="AJ7" s="366"/>
      <c r="AK7" s="366"/>
      <c r="AL7" s="366"/>
      <c r="AM7" s="366"/>
      <c r="AN7" s="366"/>
      <c r="AO7" s="366"/>
      <c r="AP7" s="366"/>
      <c r="AQ7" s="366"/>
      <c r="AR7" s="366"/>
      <c r="AS7" s="366"/>
      <c r="AT7" s="366"/>
      <c r="AU7" s="366"/>
      <c r="AV7" s="366" t="s">
        <v>168</v>
      </c>
      <c r="AW7" s="366" t="s">
        <v>168</v>
      </c>
      <c r="AX7" s="366" t="s">
        <v>168</v>
      </c>
      <c r="AY7" s="366" t="s">
        <v>168</v>
      </c>
      <c r="AZ7" s="366"/>
      <c r="BA7" s="366"/>
      <c r="BB7" s="366" t="s">
        <v>168</v>
      </c>
      <c r="BC7" s="366" t="s">
        <v>168</v>
      </c>
      <c r="BD7" s="366" t="s">
        <v>168</v>
      </c>
      <c r="BE7" s="366" t="s">
        <v>168</v>
      </c>
      <c r="BF7" s="366" t="s">
        <v>168</v>
      </c>
      <c r="BG7" s="366"/>
      <c r="BH7" s="366"/>
      <c r="BI7" s="366"/>
      <c r="BJ7" s="366"/>
      <c r="BK7" s="366"/>
      <c r="BL7" s="366"/>
      <c r="BM7" s="366"/>
      <c r="BN7" s="366"/>
      <c r="BO7" s="366"/>
      <c r="BP7" s="366"/>
      <c r="BQ7" s="366"/>
      <c r="BR7" s="366" t="s">
        <v>168</v>
      </c>
      <c r="BS7" s="366"/>
      <c r="BT7" s="643"/>
    </row>
    <row r="8" spans="1:101" ht="30" customHeight="1" x14ac:dyDescent="0.2">
      <c r="A8" s="794"/>
      <c r="B8" s="638" t="s">
        <v>177</v>
      </c>
      <c r="C8" s="565" t="s">
        <v>178</v>
      </c>
      <c r="D8" s="619" t="s">
        <v>167</v>
      </c>
      <c r="E8" s="620">
        <v>1</v>
      </c>
      <c r="F8" s="166">
        <v>2</v>
      </c>
      <c r="G8" s="166">
        <v>6</v>
      </c>
      <c r="H8" s="166">
        <v>12</v>
      </c>
      <c r="I8" s="170"/>
      <c r="J8" s="170"/>
      <c r="K8" s="170"/>
      <c r="L8" s="168"/>
      <c r="M8" s="170"/>
      <c r="N8" s="167">
        <v>1</v>
      </c>
      <c r="O8" s="166">
        <v>1</v>
      </c>
      <c r="P8" s="166">
        <f>2*AA8</f>
        <v>12</v>
      </c>
      <c r="Q8" s="166">
        <f>P8</f>
        <v>12</v>
      </c>
      <c r="R8" s="166">
        <v>12</v>
      </c>
      <c r="S8" s="166"/>
      <c r="T8" s="168"/>
      <c r="U8" s="640" t="s">
        <v>384</v>
      </c>
      <c r="V8" s="536">
        <v>2</v>
      </c>
      <c r="W8" s="166">
        <v>6</v>
      </c>
      <c r="X8" s="166">
        <v>6</v>
      </c>
      <c r="Y8" s="166">
        <v>12</v>
      </c>
      <c r="Z8" s="621">
        <v>12</v>
      </c>
      <c r="AA8" s="641">
        <v>6</v>
      </c>
      <c r="AB8" s="642"/>
      <c r="AC8" s="366"/>
      <c r="AD8" s="366"/>
      <c r="AE8" s="366"/>
      <c r="AF8" s="366"/>
      <c r="AG8" s="366"/>
      <c r="AH8" s="366"/>
      <c r="AI8" s="366"/>
      <c r="AJ8" s="366"/>
      <c r="AK8" s="366"/>
      <c r="AL8" s="366" t="s">
        <v>168</v>
      </c>
      <c r="AM8" s="366" t="s">
        <v>168</v>
      </c>
      <c r="AN8" s="366"/>
      <c r="AO8" s="366"/>
      <c r="AP8" s="366"/>
      <c r="AQ8" s="366"/>
      <c r="AR8" s="366"/>
      <c r="AS8" s="366"/>
      <c r="AT8" s="366"/>
      <c r="AU8" s="366"/>
      <c r="AV8" s="366" t="s">
        <v>168</v>
      </c>
      <c r="AW8" s="366" t="s">
        <v>168</v>
      </c>
      <c r="AX8" s="366" t="s">
        <v>168</v>
      </c>
      <c r="AY8" s="366" t="s">
        <v>168</v>
      </c>
      <c r="AZ8" s="366" t="s">
        <v>168</v>
      </c>
      <c r="BA8" s="366" t="s">
        <v>168</v>
      </c>
      <c r="BB8" s="366" t="s">
        <v>168</v>
      </c>
      <c r="BC8" s="366"/>
      <c r="BD8" s="366" t="s">
        <v>168</v>
      </c>
      <c r="BE8" s="366" t="s">
        <v>168</v>
      </c>
      <c r="BF8" s="366" t="s">
        <v>168</v>
      </c>
      <c r="BG8" s="366" t="s">
        <v>168</v>
      </c>
      <c r="BH8" s="366" t="s">
        <v>168</v>
      </c>
      <c r="BI8" s="366"/>
      <c r="BJ8" s="366"/>
      <c r="BK8" s="366"/>
      <c r="BL8" s="366"/>
      <c r="BM8" s="366"/>
      <c r="BN8" s="366"/>
      <c r="BO8" s="366"/>
      <c r="BP8" s="366"/>
      <c r="BQ8" s="366"/>
      <c r="BR8" s="366"/>
      <c r="BS8" s="366"/>
      <c r="BT8" s="643"/>
    </row>
    <row r="9" spans="1:101" ht="30" customHeight="1" x14ac:dyDescent="0.2">
      <c r="A9" s="794"/>
      <c r="B9" s="638" t="s">
        <v>180</v>
      </c>
      <c r="C9" s="565" t="s">
        <v>181</v>
      </c>
      <c r="D9" s="619" t="s">
        <v>167</v>
      </c>
      <c r="E9" s="620">
        <v>1</v>
      </c>
      <c r="F9" s="166">
        <v>1</v>
      </c>
      <c r="G9" s="166">
        <v>2</v>
      </c>
      <c r="H9" s="166">
        <v>12</v>
      </c>
      <c r="I9" s="170"/>
      <c r="J9" s="170"/>
      <c r="K9" s="170"/>
      <c r="L9" s="168"/>
      <c r="M9" s="170"/>
      <c r="N9" s="167">
        <v>1</v>
      </c>
      <c r="O9" s="166">
        <v>1</v>
      </c>
      <c r="P9" s="166">
        <f>2*AA9</f>
        <v>4</v>
      </c>
      <c r="Q9" s="166">
        <f>P9</f>
        <v>4</v>
      </c>
      <c r="R9" s="166">
        <v>12</v>
      </c>
      <c r="S9" s="166"/>
      <c r="T9" s="168"/>
      <c r="U9" s="640" t="s">
        <v>384</v>
      </c>
      <c r="V9" s="536">
        <v>2</v>
      </c>
      <c r="W9" s="166">
        <v>2</v>
      </c>
      <c r="X9" s="166">
        <v>2</v>
      </c>
      <c r="Y9" s="166">
        <v>4</v>
      </c>
      <c r="Z9" s="621">
        <v>4</v>
      </c>
      <c r="AA9" s="641">
        <v>2</v>
      </c>
      <c r="AB9" s="642"/>
      <c r="AC9" s="366"/>
      <c r="AD9" s="366"/>
      <c r="AE9" s="366"/>
      <c r="AF9" s="366"/>
      <c r="AG9" s="366"/>
      <c r="AH9" s="366"/>
      <c r="AI9" s="366"/>
      <c r="AJ9" s="366"/>
      <c r="AK9" s="366"/>
      <c r="AL9" s="366" t="s">
        <v>168</v>
      </c>
      <c r="AM9" s="366" t="s">
        <v>168</v>
      </c>
      <c r="AN9" s="366"/>
      <c r="AO9" s="366"/>
      <c r="AP9" s="366"/>
      <c r="AQ9" s="366"/>
      <c r="AR9" s="366"/>
      <c r="AS9" s="366"/>
      <c r="AT9" s="366"/>
      <c r="AU9" s="366"/>
      <c r="AV9" s="366" t="s">
        <v>168</v>
      </c>
      <c r="AW9" s="366" t="s">
        <v>168</v>
      </c>
      <c r="AX9" s="366" t="s">
        <v>168</v>
      </c>
      <c r="AY9" s="366" t="s">
        <v>168</v>
      </c>
      <c r="AZ9" s="366" t="s">
        <v>168</v>
      </c>
      <c r="BA9" s="366" t="s">
        <v>168</v>
      </c>
      <c r="BB9" s="366"/>
      <c r="BC9" s="366" t="s">
        <v>168</v>
      </c>
      <c r="BD9" s="366"/>
      <c r="BE9" s="366" t="s">
        <v>168</v>
      </c>
      <c r="BF9" s="366" t="s">
        <v>168</v>
      </c>
      <c r="BG9" s="366" t="s">
        <v>168</v>
      </c>
      <c r="BH9" s="366" t="s">
        <v>168</v>
      </c>
      <c r="BI9" s="366"/>
      <c r="BJ9" s="366"/>
      <c r="BK9" s="366"/>
      <c r="BL9" s="366"/>
      <c r="BM9" s="366"/>
      <c r="BN9" s="366"/>
      <c r="BO9" s="366"/>
      <c r="BP9" s="366"/>
      <c r="BQ9" s="366"/>
      <c r="BR9" s="366"/>
      <c r="BS9" s="366"/>
      <c r="BT9" s="643"/>
    </row>
    <row r="10" spans="1:101" ht="30" customHeight="1" x14ac:dyDescent="0.2">
      <c r="A10" s="794"/>
      <c r="B10" s="638" t="s">
        <v>182</v>
      </c>
      <c r="C10" s="565" t="s">
        <v>183</v>
      </c>
      <c r="D10" s="619" t="s">
        <v>167</v>
      </c>
      <c r="E10" s="622"/>
      <c r="F10" s="170"/>
      <c r="G10" s="166">
        <v>6</v>
      </c>
      <c r="H10" s="166">
        <v>12</v>
      </c>
      <c r="I10" s="170"/>
      <c r="J10" s="170"/>
      <c r="K10" s="170"/>
      <c r="L10" s="168"/>
      <c r="M10" s="170"/>
      <c r="N10" s="234"/>
      <c r="O10" s="170"/>
      <c r="P10" s="170"/>
      <c r="Q10" s="170"/>
      <c r="R10" s="166">
        <v>12</v>
      </c>
      <c r="S10" s="170"/>
      <c r="T10" s="168"/>
      <c r="U10" s="640"/>
      <c r="V10" s="289"/>
      <c r="W10" s="170"/>
      <c r="X10" s="170"/>
      <c r="Y10" s="170"/>
      <c r="Z10" s="623"/>
      <c r="AA10" s="641">
        <v>6</v>
      </c>
      <c r="AB10" s="642"/>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t="s">
        <v>168</v>
      </c>
      <c r="BL10" s="366"/>
      <c r="BM10" s="366"/>
      <c r="BN10" s="366"/>
      <c r="BO10" s="366"/>
      <c r="BP10" s="366"/>
      <c r="BQ10" s="366"/>
      <c r="BR10" s="366"/>
      <c r="BS10" s="366"/>
      <c r="BT10" s="643"/>
      <c r="BV10" s="308"/>
    </row>
    <row r="11" spans="1:101" ht="30" customHeight="1" x14ac:dyDescent="0.2">
      <c r="A11" s="794"/>
      <c r="B11" s="638" t="s">
        <v>184</v>
      </c>
      <c r="C11" s="565" t="s">
        <v>185</v>
      </c>
      <c r="D11" s="619" t="s">
        <v>167</v>
      </c>
      <c r="E11" s="622"/>
      <c r="F11" s="170"/>
      <c r="G11" s="166">
        <v>6</v>
      </c>
      <c r="H11" s="166">
        <v>12</v>
      </c>
      <c r="I11" s="170"/>
      <c r="J11" s="170"/>
      <c r="K11" s="170"/>
      <c r="L11" s="168"/>
      <c r="M11" s="170"/>
      <c r="N11" s="167">
        <v>1</v>
      </c>
      <c r="O11" s="166">
        <v>2</v>
      </c>
      <c r="P11" s="166">
        <f>AA11*2</f>
        <v>12</v>
      </c>
      <c r="Q11" s="166">
        <v>12</v>
      </c>
      <c r="R11" s="166">
        <v>12</v>
      </c>
      <c r="S11" s="170"/>
      <c r="T11" s="168"/>
      <c r="U11" s="468" t="s">
        <v>384</v>
      </c>
      <c r="V11" s="289"/>
      <c r="W11" s="170"/>
      <c r="X11" s="170"/>
      <c r="Y11" s="170"/>
      <c r="Z11" s="621">
        <v>12</v>
      </c>
      <c r="AA11" s="641">
        <v>6</v>
      </c>
      <c r="AB11" s="642"/>
      <c r="AC11" s="366"/>
      <c r="AD11" s="366"/>
      <c r="AE11" s="366"/>
      <c r="AF11" s="366"/>
      <c r="AG11" s="366"/>
      <c r="AH11" s="366"/>
      <c r="AI11" s="366"/>
      <c r="AJ11" s="366"/>
      <c r="AK11" s="366"/>
      <c r="AL11" s="366"/>
      <c r="AM11" s="366"/>
      <c r="AN11" s="366"/>
      <c r="AO11" s="366"/>
      <c r="AP11" s="366"/>
      <c r="AQ11" s="366"/>
      <c r="AR11" s="366"/>
      <c r="AS11" s="366"/>
      <c r="AT11" s="366"/>
      <c r="AU11" s="366"/>
      <c r="AV11" s="366" t="s">
        <v>168</v>
      </c>
      <c r="AW11" s="366" t="s">
        <v>168</v>
      </c>
      <c r="AX11" s="366" t="s">
        <v>168</v>
      </c>
      <c r="AY11" s="366" t="s">
        <v>168</v>
      </c>
      <c r="AZ11" s="366"/>
      <c r="BA11" s="366"/>
      <c r="BB11" s="366"/>
      <c r="BC11" s="366"/>
      <c r="BD11" s="366"/>
      <c r="BE11" s="366"/>
      <c r="BF11" s="366"/>
      <c r="BG11" s="366"/>
      <c r="BH11" s="366"/>
      <c r="BI11" s="366"/>
      <c r="BJ11" s="366"/>
      <c r="BK11" s="366"/>
      <c r="BL11" s="366"/>
      <c r="BM11" s="366"/>
      <c r="BN11" s="366"/>
      <c r="BO11" s="366"/>
      <c r="BP11" s="366"/>
      <c r="BQ11" s="366"/>
      <c r="BR11" s="366"/>
      <c r="BS11" s="366"/>
      <c r="BT11" s="643"/>
      <c r="BV11" s="308"/>
    </row>
    <row r="12" spans="1:101" ht="30" customHeight="1" thickBot="1" x14ac:dyDescent="0.25">
      <c r="A12" s="795"/>
      <c r="B12" s="309" t="s">
        <v>186</v>
      </c>
      <c r="C12" s="476" t="s">
        <v>187</v>
      </c>
      <c r="D12" s="174" t="s">
        <v>167</v>
      </c>
      <c r="E12" s="179"/>
      <c r="F12" s="235"/>
      <c r="G12" s="176">
        <v>6</v>
      </c>
      <c r="H12" s="176">
        <v>12</v>
      </c>
      <c r="I12" s="235"/>
      <c r="J12" s="235"/>
      <c r="K12" s="235"/>
      <c r="L12" s="627"/>
      <c r="M12" s="235"/>
      <c r="N12" s="290"/>
      <c r="O12" s="235"/>
      <c r="P12" s="176"/>
      <c r="Q12" s="235"/>
      <c r="R12" s="176">
        <v>12</v>
      </c>
      <c r="S12" s="235"/>
      <c r="T12" s="627"/>
      <c r="U12" s="362"/>
      <c r="V12" s="537"/>
      <c r="W12" s="235"/>
      <c r="X12" s="235"/>
      <c r="Y12" s="235"/>
      <c r="Z12" s="180"/>
      <c r="AA12" s="566">
        <v>6</v>
      </c>
      <c r="AB12" s="370"/>
      <c r="AC12" s="368"/>
      <c r="AD12" s="368"/>
      <c r="AE12" s="368"/>
      <c r="AF12" s="368" t="s">
        <v>168</v>
      </c>
      <c r="AG12" s="368" t="s">
        <v>168</v>
      </c>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t="s">
        <v>168</v>
      </c>
      <c r="BJ12" s="368" t="s">
        <v>168</v>
      </c>
      <c r="BK12" s="368"/>
      <c r="BL12" s="368"/>
      <c r="BM12" s="368"/>
      <c r="BN12" s="368"/>
      <c r="BO12" s="368"/>
      <c r="BP12" s="368"/>
      <c r="BQ12" s="368"/>
      <c r="BR12" s="368"/>
      <c r="BS12" s="368"/>
      <c r="BT12" s="369"/>
    </row>
    <row r="13" spans="1:101" ht="15" customHeight="1" thickBot="1" x14ac:dyDescent="0.25">
      <c r="B13" s="312"/>
      <c r="C13" s="313"/>
      <c r="D13" s="314"/>
      <c r="E13" s="313"/>
      <c r="F13" s="313"/>
      <c r="G13" s="313"/>
      <c r="H13" s="313"/>
      <c r="I13" s="313"/>
      <c r="J13" s="313"/>
      <c r="K13" s="313"/>
      <c r="L13" s="313"/>
      <c r="M13" s="313"/>
      <c r="N13" s="313"/>
      <c r="O13" s="313"/>
      <c r="P13" s="313"/>
      <c r="Q13" s="313"/>
      <c r="R13" s="313"/>
      <c r="S13" s="315"/>
      <c r="T13" s="316"/>
      <c r="U13" s="892" t="s">
        <v>190</v>
      </c>
      <c r="V13" s="893"/>
      <c r="W13" s="893"/>
      <c r="X13" s="893"/>
      <c r="Y13" s="893"/>
      <c r="Z13" s="893"/>
      <c r="AA13" s="906"/>
      <c r="AB13" s="462">
        <v>396</v>
      </c>
      <c r="AC13" s="463">
        <v>396</v>
      </c>
      <c r="AD13" s="463">
        <v>365</v>
      </c>
      <c r="AE13" s="463">
        <v>365</v>
      </c>
      <c r="AF13" s="463">
        <v>396</v>
      </c>
      <c r="AG13" s="463">
        <v>396</v>
      </c>
      <c r="AH13" s="464">
        <v>180</v>
      </c>
      <c r="AI13" s="463">
        <v>90</v>
      </c>
      <c r="AJ13" s="464">
        <v>365</v>
      </c>
      <c r="AK13" s="463">
        <v>90</v>
      </c>
      <c r="AL13" s="464">
        <v>90</v>
      </c>
      <c r="AM13" s="463">
        <v>90</v>
      </c>
      <c r="AN13" s="463">
        <v>180</v>
      </c>
      <c r="AO13" s="464">
        <v>90</v>
      </c>
      <c r="AP13" s="463">
        <v>365</v>
      </c>
      <c r="AQ13" s="464">
        <v>365</v>
      </c>
      <c r="AR13" s="463">
        <v>396</v>
      </c>
      <c r="AS13" s="464">
        <v>180</v>
      </c>
      <c r="AT13" s="463">
        <v>90</v>
      </c>
      <c r="AU13" s="464">
        <v>999</v>
      </c>
      <c r="AV13" s="464">
        <v>365</v>
      </c>
      <c r="AW13" s="464">
        <v>90</v>
      </c>
      <c r="AX13" s="464">
        <v>365</v>
      </c>
      <c r="AY13" s="464">
        <v>90</v>
      </c>
      <c r="AZ13" s="464">
        <v>365</v>
      </c>
      <c r="BA13" s="464">
        <v>90</v>
      </c>
      <c r="BB13" s="464">
        <v>90</v>
      </c>
      <c r="BC13" s="463">
        <v>270</v>
      </c>
      <c r="BD13" s="464">
        <v>90</v>
      </c>
      <c r="BE13" s="463">
        <v>270</v>
      </c>
      <c r="BF13" s="464">
        <v>270</v>
      </c>
      <c r="BG13" s="463">
        <v>270</v>
      </c>
      <c r="BH13" s="463">
        <v>270</v>
      </c>
      <c r="BI13" s="464">
        <v>90</v>
      </c>
      <c r="BJ13" s="463">
        <v>90</v>
      </c>
      <c r="BK13" s="464">
        <v>365</v>
      </c>
      <c r="BL13" s="463">
        <v>180</v>
      </c>
      <c r="BM13" s="463">
        <v>90</v>
      </c>
      <c r="BN13" s="463">
        <v>270</v>
      </c>
      <c r="BO13" s="463">
        <v>270</v>
      </c>
      <c r="BP13" s="464">
        <v>270</v>
      </c>
      <c r="BQ13" s="463">
        <v>365</v>
      </c>
      <c r="BR13" s="464">
        <v>270</v>
      </c>
      <c r="BS13" s="463">
        <v>365</v>
      </c>
      <c r="BT13" s="465">
        <v>540</v>
      </c>
      <c r="BU13" s="427"/>
    </row>
    <row r="14" spans="1:101" ht="15" customHeight="1" x14ac:dyDescent="0.2">
      <c r="C14" s="313"/>
      <c r="D14" s="314"/>
      <c r="E14" s="313"/>
      <c r="F14" s="313"/>
      <c r="G14" s="313"/>
      <c r="H14" s="313"/>
      <c r="I14" s="313"/>
      <c r="J14" s="313"/>
      <c r="K14" s="313"/>
      <c r="L14" s="313"/>
      <c r="M14" s="313"/>
      <c r="N14" s="313"/>
      <c r="O14" s="313"/>
      <c r="P14" s="313"/>
      <c r="Q14" s="313"/>
      <c r="R14" s="313"/>
      <c r="S14" s="315"/>
      <c r="T14" s="316"/>
      <c r="U14" s="895" t="s">
        <v>191</v>
      </c>
      <c r="V14" s="896"/>
      <c r="W14" s="896"/>
      <c r="X14" s="896"/>
      <c r="Y14" s="896"/>
      <c r="Z14" s="896"/>
      <c r="AA14" s="897"/>
      <c r="AB14" s="428"/>
      <c r="AC14" s="429">
        <v>1</v>
      </c>
      <c r="AD14" s="429">
        <v>1</v>
      </c>
      <c r="AE14" s="429">
        <v>1</v>
      </c>
      <c r="AF14" s="429"/>
      <c r="AG14" s="429"/>
      <c r="AH14" s="429">
        <v>1</v>
      </c>
      <c r="AI14" s="429">
        <v>1</v>
      </c>
      <c r="AJ14" s="429">
        <v>1</v>
      </c>
      <c r="AK14" s="429">
        <v>1</v>
      </c>
      <c r="AL14" s="429">
        <v>2</v>
      </c>
      <c r="AM14" s="429">
        <v>2</v>
      </c>
      <c r="AN14" s="429">
        <v>1</v>
      </c>
      <c r="AO14" s="429">
        <v>1</v>
      </c>
      <c r="AP14" s="429">
        <v>1</v>
      </c>
      <c r="AQ14" s="429"/>
      <c r="AR14" s="429"/>
      <c r="AS14" s="429"/>
      <c r="AT14" s="429">
        <v>3</v>
      </c>
      <c r="AU14" s="429"/>
      <c r="AV14" s="429">
        <v>2</v>
      </c>
      <c r="AW14" s="430">
        <v>2</v>
      </c>
      <c r="AX14" s="430"/>
      <c r="AY14" s="430"/>
      <c r="AZ14" s="430"/>
      <c r="BA14" s="430"/>
      <c r="BB14" s="429"/>
      <c r="BC14" s="429"/>
      <c r="BD14" s="432"/>
      <c r="BE14" s="432"/>
      <c r="BF14" s="429"/>
      <c r="BG14" s="432"/>
      <c r="BH14" s="429"/>
      <c r="BI14" s="429">
        <v>2</v>
      </c>
      <c r="BJ14" s="429">
        <v>2</v>
      </c>
      <c r="BK14" s="429">
        <v>1</v>
      </c>
      <c r="BL14" s="432">
        <v>2</v>
      </c>
      <c r="BM14" s="432">
        <v>1</v>
      </c>
      <c r="BN14" s="432">
        <v>1</v>
      </c>
      <c r="BO14" s="432">
        <v>1</v>
      </c>
      <c r="BP14" s="432">
        <v>1</v>
      </c>
      <c r="BQ14" s="429">
        <v>2</v>
      </c>
      <c r="BR14" s="429">
        <v>2</v>
      </c>
      <c r="BS14" s="429">
        <v>2</v>
      </c>
      <c r="BT14" s="433">
        <v>2</v>
      </c>
      <c r="BU14" s="427"/>
    </row>
    <row r="15" spans="1:101" ht="15" customHeight="1" x14ac:dyDescent="0.2">
      <c r="D15" s="314"/>
      <c r="E15" s="313"/>
      <c r="F15" s="313"/>
      <c r="G15" s="313"/>
      <c r="H15" s="313"/>
      <c r="I15" s="313"/>
      <c r="J15" s="313"/>
      <c r="K15" s="313"/>
      <c r="L15" s="313"/>
      <c r="M15" s="313"/>
      <c r="N15" s="313"/>
      <c r="O15" s="313"/>
      <c r="P15" s="313"/>
      <c r="Q15" s="313"/>
      <c r="R15" s="313"/>
      <c r="S15" s="315"/>
      <c r="T15" s="316"/>
      <c r="U15" s="886" t="s">
        <v>192</v>
      </c>
      <c r="V15" s="887"/>
      <c r="W15" s="887"/>
      <c r="X15" s="887"/>
      <c r="Y15" s="887"/>
      <c r="Z15" s="887"/>
      <c r="AA15" s="888"/>
      <c r="AB15" s="428"/>
      <c r="AC15" s="429">
        <v>1</v>
      </c>
      <c r="AD15" s="432">
        <v>1</v>
      </c>
      <c r="AE15" s="553">
        <v>1</v>
      </c>
      <c r="AF15" s="429"/>
      <c r="AG15" s="429"/>
      <c r="AH15" s="429"/>
      <c r="AI15" s="429"/>
      <c r="AJ15" s="429"/>
      <c r="AK15" s="429"/>
      <c r="AL15" s="429">
        <v>2</v>
      </c>
      <c r="AM15" s="429">
        <v>2</v>
      </c>
      <c r="AN15" s="482"/>
      <c r="AO15" s="482"/>
      <c r="AP15" s="482"/>
      <c r="AQ15" s="432"/>
      <c r="AR15" s="482"/>
      <c r="AS15" s="482"/>
      <c r="AT15" s="482">
        <v>3</v>
      </c>
      <c r="AU15" s="482"/>
      <c r="AV15" s="482">
        <v>2</v>
      </c>
      <c r="AW15" s="430">
        <v>2</v>
      </c>
      <c r="AX15" s="430"/>
      <c r="AY15" s="430"/>
      <c r="AZ15" s="430"/>
      <c r="BA15" s="430"/>
      <c r="BB15" s="429"/>
      <c r="BC15" s="429"/>
      <c r="BD15" s="429"/>
      <c r="BE15" s="429"/>
      <c r="BF15" s="429"/>
      <c r="BG15" s="429"/>
      <c r="BH15" s="429"/>
      <c r="BI15" s="429">
        <v>2</v>
      </c>
      <c r="BJ15" s="429"/>
      <c r="BK15" s="429"/>
      <c r="BL15" s="429"/>
      <c r="BM15" s="429"/>
      <c r="BN15" s="429">
        <v>1</v>
      </c>
      <c r="BO15" s="429">
        <v>1</v>
      </c>
      <c r="BP15" s="429">
        <v>1</v>
      </c>
      <c r="BQ15" s="429">
        <v>2</v>
      </c>
      <c r="BR15" s="429">
        <v>2</v>
      </c>
      <c r="BS15" s="429"/>
      <c r="BT15" s="650"/>
      <c r="BU15" s="427"/>
      <c r="BW15" s="778" t="s">
        <v>195</v>
      </c>
      <c r="BX15" s="779"/>
      <c r="BY15" s="779"/>
      <c r="BZ15" s="779"/>
      <c r="CA15" s="779"/>
      <c r="CB15" s="779"/>
      <c r="CC15" s="779"/>
      <c r="CD15" s="779"/>
      <c r="CE15" s="779"/>
      <c r="CF15" s="779"/>
      <c r="CG15" s="779"/>
      <c r="CH15" s="780"/>
      <c r="CJ15" s="834" t="s">
        <v>196</v>
      </c>
      <c r="CK15" s="835"/>
      <c r="CL15" s="835"/>
      <c r="CM15" s="835"/>
      <c r="CN15" s="835"/>
      <c r="CO15" s="835"/>
      <c r="CP15" s="835"/>
      <c r="CQ15" s="835"/>
      <c r="CR15" s="835"/>
      <c r="CS15" s="835"/>
      <c r="CT15" s="835"/>
      <c r="CU15" s="835"/>
      <c r="CV15" s="835"/>
      <c r="CW15" s="836"/>
    </row>
    <row r="16" spans="1:101" ht="15" customHeight="1" x14ac:dyDescent="0.2">
      <c r="D16" s="610"/>
      <c r="E16" s="316"/>
      <c r="F16" s="316"/>
      <c r="G16" s="316"/>
      <c r="H16" s="316"/>
      <c r="I16" s="316"/>
      <c r="J16" s="316"/>
      <c r="K16" s="316"/>
      <c r="L16" s="316"/>
      <c r="M16" s="316"/>
      <c r="N16" s="316"/>
      <c r="O16" s="316"/>
      <c r="P16" s="316"/>
      <c r="Q16" s="316"/>
      <c r="R16" s="316"/>
      <c r="S16" s="315"/>
      <c r="T16" s="316"/>
      <c r="U16" s="886" t="s">
        <v>193</v>
      </c>
      <c r="V16" s="887"/>
      <c r="W16" s="887"/>
      <c r="X16" s="887"/>
      <c r="Y16" s="887"/>
      <c r="Z16" s="887"/>
      <c r="AA16" s="888"/>
      <c r="AB16" s="649"/>
      <c r="AC16" s="482">
        <v>1</v>
      </c>
      <c r="AD16" s="483">
        <v>1</v>
      </c>
      <c r="AE16" s="482">
        <v>1</v>
      </c>
      <c r="AF16" s="482">
        <v>1</v>
      </c>
      <c r="AG16" s="482">
        <v>1</v>
      </c>
      <c r="AH16" s="482"/>
      <c r="AI16" s="482"/>
      <c r="AJ16" s="482"/>
      <c r="AK16" s="482"/>
      <c r="AL16" s="482">
        <v>2</v>
      </c>
      <c r="AM16" s="482">
        <v>2</v>
      </c>
      <c r="AN16" s="482">
        <v>1</v>
      </c>
      <c r="AO16" s="482">
        <v>1</v>
      </c>
      <c r="AP16" s="482">
        <v>1</v>
      </c>
      <c r="AQ16" s="483">
        <v>2</v>
      </c>
      <c r="AR16" s="482"/>
      <c r="AS16" s="482"/>
      <c r="AT16" s="482">
        <v>3</v>
      </c>
      <c r="AU16" s="482"/>
      <c r="AV16" s="482">
        <v>2</v>
      </c>
      <c r="AW16" s="554">
        <v>2</v>
      </c>
      <c r="AX16" s="554">
        <v>1</v>
      </c>
      <c r="AY16" s="554">
        <v>1</v>
      </c>
      <c r="AZ16" s="554">
        <v>1</v>
      </c>
      <c r="BA16" s="554">
        <v>1</v>
      </c>
      <c r="BB16" s="483"/>
      <c r="BC16" s="482"/>
      <c r="BD16" s="483">
        <v>1</v>
      </c>
      <c r="BE16" s="482"/>
      <c r="BF16" s="482">
        <v>1</v>
      </c>
      <c r="BG16" s="482"/>
      <c r="BH16" s="482"/>
      <c r="BI16" s="482">
        <v>2</v>
      </c>
      <c r="BJ16" s="482"/>
      <c r="BK16" s="482">
        <v>1</v>
      </c>
      <c r="BL16" s="483">
        <v>2</v>
      </c>
      <c r="BM16" s="483">
        <v>1</v>
      </c>
      <c r="BN16" s="483">
        <v>1</v>
      </c>
      <c r="BO16" s="483">
        <v>1</v>
      </c>
      <c r="BP16" s="483">
        <v>1</v>
      </c>
      <c r="BQ16" s="482">
        <v>2</v>
      </c>
      <c r="BR16" s="482">
        <v>2</v>
      </c>
      <c r="BS16" s="482">
        <v>2</v>
      </c>
      <c r="BT16" s="650">
        <v>2</v>
      </c>
      <c r="BU16" s="427"/>
      <c r="BW16" s="778" t="s">
        <v>198</v>
      </c>
      <c r="BX16" s="779"/>
      <c r="BY16" s="779"/>
      <c r="BZ16" s="779"/>
      <c r="CA16" s="779"/>
      <c r="CB16" s="779"/>
      <c r="CC16" s="779"/>
      <c r="CD16" s="780"/>
      <c r="CE16" s="327" t="s">
        <v>199</v>
      </c>
      <c r="CF16" s="327" t="s">
        <v>200</v>
      </c>
      <c r="CG16" s="327" t="s">
        <v>201</v>
      </c>
      <c r="CH16" s="327" t="s">
        <v>202</v>
      </c>
      <c r="CJ16" s="834" t="s">
        <v>319</v>
      </c>
      <c r="CK16" s="835"/>
      <c r="CL16" s="835"/>
      <c r="CM16" s="835"/>
      <c r="CN16" s="835"/>
      <c r="CO16" s="836"/>
      <c r="CP16" s="834" t="s">
        <v>204</v>
      </c>
      <c r="CQ16" s="835"/>
      <c r="CR16" s="835"/>
      <c r="CS16" s="835"/>
      <c r="CT16" s="835"/>
      <c r="CU16" s="835"/>
      <c r="CV16" s="835"/>
      <c r="CW16" s="836"/>
    </row>
    <row r="17" spans="2:101" ht="15" customHeight="1" x14ac:dyDescent="0.2">
      <c r="D17" s="610"/>
      <c r="E17" s="316"/>
      <c r="F17" s="316"/>
      <c r="G17" s="316"/>
      <c r="H17" s="316"/>
      <c r="I17" s="316"/>
      <c r="J17" s="316"/>
      <c r="K17" s="316"/>
      <c r="L17" s="316"/>
      <c r="M17" s="316"/>
      <c r="N17" s="316"/>
      <c r="O17" s="316"/>
      <c r="P17" s="316"/>
      <c r="Q17" s="316"/>
      <c r="R17" s="316"/>
      <c r="S17" s="315"/>
      <c r="T17" s="316"/>
      <c r="U17" s="886" t="s">
        <v>194</v>
      </c>
      <c r="V17" s="887"/>
      <c r="W17" s="887"/>
      <c r="X17" s="887"/>
      <c r="Y17" s="887"/>
      <c r="Z17" s="887"/>
      <c r="AA17" s="888"/>
      <c r="AB17" s="555"/>
      <c r="AC17" s="553">
        <v>1</v>
      </c>
      <c r="AD17" s="556">
        <v>1</v>
      </c>
      <c r="AE17" s="553">
        <v>1</v>
      </c>
      <c r="AF17" s="553">
        <v>1</v>
      </c>
      <c r="AG17" s="553">
        <v>1</v>
      </c>
      <c r="AH17" s="553"/>
      <c r="AI17" s="553"/>
      <c r="AJ17" s="553"/>
      <c r="AK17" s="553"/>
      <c r="AL17" s="553">
        <v>2</v>
      </c>
      <c r="AM17" s="553">
        <v>2</v>
      </c>
      <c r="AN17" s="482"/>
      <c r="AO17" s="482"/>
      <c r="AP17" s="482"/>
      <c r="AQ17" s="556">
        <v>2</v>
      </c>
      <c r="AR17" s="482"/>
      <c r="AS17" s="482"/>
      <c r="AT17" s="482">
        <v>3</v>
      </c>
      <c r="AU17" s="482"/>
      <c r="AV17" s="482">
        <v>2</v>
      </c>
      <c r="AW17" s="557">
        <v>2</v>
      </c>
      <c r="AX17" s="557">
        <v>1</v>
      </c>
      <c r="AY17" s="557">
        <v>1</v>
      </c>
      <c r="AZ17" s="557">
        <v>1</v>
      </c>
      <c r="BA17" s="557">
        <v>1</v>
      </c>
      <c r="BB17" s="556"/>
      <c r="BC17" s="556"/>
      <c r="BD17" s="556">
        <v>1</v>
      </c>
      <c r="BE17" s="556"/>
      <c r="BF17" s="553">
        <v>1</v>
      </c>
      <c r="BG17" s="553"/>
      <c r="BH17" s="553"/>
      <c r="BI17" s="553">
        <v>2</v>
      </c>
      <c r="BJ17" s="553"/>
      <c r="BK17" s="553"/>
      <c r="BL17" s="553"/>
      <c r="BM17" s="553"/>
      <c r="BN17" s="553">
        <v>1</v>
      </c>
      <c r="BO17" s="553">
        <v>1</v>
      </c>
      <c r="BP17" s="553">
        <v>1</v>
      </c>
      <c r="BQ17" s="553">
        <v>2</v>
      </c>
      <c r="BR17" s="553">
        <v>2</v>
      </c>
      <c r="BS17" s="553"/>
      <c r="BT17" s="650"/>
      <c r="BU17" s="427"/>
      <c r="BW17" s="799" t="s">
        <v>206</v>
      </c>
      <c r="BX17" s="800"/>
      <c r="BY17" s="800"/>
      <c r="BZ17" s="800"/>
      <c r="CA17" s="800"/>
      <c r="CB17" s="800"/>
      <c r="CC17" s="800"/>
      <c r="CD17" s="801"/>
      <c r="CE17" s="605" t="s">
        <v>207</v>
      </c>
      <c r="CF17" s="605" t="s">
        <v>208</v>
      </c>
      <c r="CG17" s="605" t="s">
        <v>207</v>
      </c>
      <c r="CH17" s="612" t="s">
        <v>209</v>
      </c>
      <c r="CJ17" s="831" t="s">
        <v>210</v>
      </c>
      <c r="CK17" s="832"/>
      <c r="CL17" s="832"/>
      <c r="CM17" s="832"/>
      <c r="CN17" s="832"/>
      <c r="CO17" s="833"/>
      <c r="CP17" s="831" t="s">
        <v>211</v>
      </c>
      <c r="CQ17" s="832"/>
      <c r="CR17" s="832"/>
      <c r="CS17" s="832"/>
      <c r="CT17" s="832"/>
      <c r="CU17" s="832"/>
      <c r="CV17" s="832"/>
      <c r="CW17" s="833"/>
    </row>
    <row r="18" spans="2:101" ht="15" customHeight="1" thickBot="1" x14ac:dyDescent="0.25">
      <c r="D18" s="610"/>
      <c r="E18" s="316"/>
      <c r="F18" s="316"/>
      <c r="G18" s="316"/>
      <c r="H18" s="316"/>
      <c r="I18" s="316"/>
      <c r="J18" s="316"/>
      <c r="K18" s="316"/>
      <c r="L18" s="316"/>
      <c r="M18" s="316"/>
      <c r="N18" s="316"/>
      <c r="O18" s="316"/>
      <c r="P18" s="316"/>
      <c r="Q18" s="316"/>
      <c r="R18" s="316"/>
      <c r="S18" s="315"/>
      <c r="T18" s="316"/>
      <c r="U18" s="889" t="s">
        <v>324</v>
      </c>
      <c r="V18" s="890"/>
      <c r="W18" s="890"/>
      <c r="X18" s="890"/>
      <c r="Y18" s="890"/>
      <c r="Z18" s="890"/>
      <c r="AA18" s="891"/>
      <c r="AB18" s="434">
        <v>0</v>
      </c>
      <c r="AC18" s="435">
        <v>2</v>
      </c>
      <c r="AD18" s="435">
        <v>2</v>
      </c>
      <c r="AE18" s="435">
        <v>2</v>
      </c>
      <c r="AF18" s="435">
        <v>3</v>
      </c>
      <c r="AG18" s="435">
        <v>3</v>
      </c>
      <c r="AH18" s="435">
        <v>2</v>
      </c>
      <c r="AI18" s="435">
        <v>2</v>
      </c>
      <c r="AJ18" s="435">
        <v>2</v>
      </c>
      <c r="AK18" s="435">
        <v>2</v>
      </c>
      <c r="AL18" s="435">
        <v>2</v>
      </c>
      <c r="AM18" s="435">
        <v>2</v>
      </c>
      <c r="AN18" s="435">
        <v>2</v>
      </c>
      <c r="AO18" s="435">
        <v>2</v>
      </c>
      <c r="AP18" s="435">
        <v>2</v>
      </c>
      <c r="AQ18" s="435">
        <v>2</v>
      </c>
      <c r="AR18" s="435">
        <v>0</v>
      </c>
      <c r="AS18" s="435">
        <v>0</v>
      </c>
      <c r="AT18" s="435">
        <v>2</v>
      </c>
      <c r="AU18" s="435">
        <v>0</v>
      </c>
      <c r="AV18" s="435">
        <v>2</v>
      </c>
      <c r="AW18" s="484">
        <v>2</v>
      </c>
      <c r="AX18" s="484">
        <v>2</v>
      </c>
      <c r="AY18" s="484">
        <v>2</v>
      </c>
      <c r="AZ18" s="484">
        <v>2</v>
      </c>
      <c r="BA18" s="484">
        <v>2</v>
      </c>
      <c r="BB18" s="435">
        <v>0</v>
      </c>
      <c r="BC18" s="435">
        <v>0</v>
      </c>
      <c r="BD18" s="435">
        <v>2</v>
      </c>
      <c r="BE18" s="435">
        <v>0</v>
      </c>
      <c r="BF18" s="435">
        <v>2</v>
      </c>
      <c r="BG18" s="435">
        <v>0</v>
      </c>
      <c r="BH18" s="435">
        <v>0</v>
      </c>
      <c r="BI18" s="435">
        <v>3</v>
      </c>
      <c r="BJ18" s="435">
        <v>3</v>
      </c>
      <c r="BK18" s="435">
        <v>2</v>
      </c>
      <c r="BL18" s="435">
        <v>2</v>
      </c>
      <c r="BM18" s="435">
        <v>2</v>
      </c>
      <c r="BN18" s="435">
        <v>2</v>
      </c>
      <c r="BO18" s="435">
        <v>3</v>
      </c>
      <c r="BP18" s="435">
        <v>2</v>
      </c>
      <c r="BQ18" s="435">
        <v>2</v>
      </c>
      <c r="BR18" s="435">
        <v>2</v>
      </c>
      <c r="BS18" s="435">
        <v>3</v>
      </c>
      <c r="BT18" s="436">
        <v>3</v>
      </c>
      <c r="BU18" s="427"/>
      <c r="BV18" s="308"/>
      <c r="BW18" s="799" t="s">
        <v>213</v>
      </c>
      <c r="BX18" s="800"/>
      <c r="BY18" s="800"/>
      <c r="BZ18" s="800"/>
      <c r="CA18" s="800"/>
      <c r="CB18" s="800"/>
      <c r="CC18" s="800"/>
      <c r="CD18" s="801"/>
      <c r="CE18" s="605" t="s">
        <v>214</v>
      </c>
      <c r="CF18" s="605" t="s">
        <v>215</v>
      </c>
      <c r="CG18" s="328" t="s">
        <v>216</v>
      </c>
      <c r="CH18" s="612" t="s">
        <v>207</v>
      </c>
      <c r="CJ18" s="828"/>
      <c r="CK18" s="829"/>
      <c r="CL18" s="829"/>
      <c r="CM18" s="829"/>
      <c r="CN18" s="829"/>
      <c r="CO18" s="830"/>
      <c r="CP18" s="828" t="s">
        <v>217</v>
      </c>
      <c r="CQ18" s="829"/>
      <c r="CR18" s="829"/>
      <c r="CS18" s="829"/>
      <c r="CT18" s="829"/>
      <c r="CU18" s="829"/>
      <c r="CV18" s="829"/>
      <c r="CW18" s="830"/>
    </row>
    <row r="19" spans="2:101" ht="15" customHeight="1" x14ac:dyDescent="0.2">
      <c r="D19" s="610"/>
      <c r="E19" s="316"/>
      <c r="F19" s="316"/>
      <c r="G19" s="316"/>
      <c r="H19" s="316"/>
      <c r="I19" s="316"/>
      <c r="J19" s="316"/>
      <c r="K19" s="316"/>
      <c r="L19" s="316"/>
      <c r="M19" s="316"/>
      <c r="N19" s="316"/>
      <c r="O19" s="316"/>
      <c r="P19" s="316"/>
      <c r="Q19" s="316"/>
      <c r="R19" s="316"/>
      <c r="S19" s="315"/>
      <c r="T19" s="316"/>
      <c r="U19" s="898" t="s">
        <v>205</v>
      </c>
      <c r="V19" s="899"/>
      <c r="W19" s="899"/>
      <c r="X19" s="899"/>
      <c r="Y19" s="899"/>
      <c r="Z19" s="899"/>
      <c r="AA19" s="900"/>
      <c r="AB19" s="437">
        <v>1</v>
      </c>
      <c r="AC19" s="438"/>
      <c r="AD19" s="438"/>
      <c r="AE19" s="438"/>
      <c r="AF19" s="438"/>
      <c r="AG19" s="438"/>
      <c r="AH19" s="438"/>
      <c r="AI19" s="438"/>
      <c r="AJ19" s="438"/>
      <c r="AK19" s="438"/>
      <c r="AL19" s="438"/>
      <c r="AM19" s="438"/>
      <c r="AN19" s="438"/>
      <c r="AO19" s="438"/>
      <c r="AP19" s="438"/>
      <c r="AQ19" s="438">
        <v>1</v>
      </c>
      <c r="AR19" s="438">
        <v>1</v>
      </c>
      <c r="AS19" s="438">
        <v>3</v>
      </c>
      <c r="AT19" s="438"/>
      <c r="AU19" s="438"/>
      <c r="AV19" s="438"/>
      <c r="AW19" s="439"/>
      <c r="AX19" s="439"/>
      <c r="AY19" s="439"/>
      <c r="AZ19" s="439"/>
      <c r="BA19" s="439"/>
      <c r="BB19" s="440">
        <v>2</v>
      </c>
      <c r="BC19" s="440">
        <v>2</v>
      </c>
      <c r="BD19" s="440">
        <v>1</v>
      </c>
      <c r="BE19" s="440">
        <v>1</v>
      </c>
      <c r="BF19" s="438">
        <v>1</v>
      </c>
      <c r="BG19" s="438">
        <v>1</v>
      </c>
      <c r="BH19" s="438">
        <v>1</v>
      </c>
      <c r="BI19" s="438"/>
      <c r="BJ19" s="438"/>
      <c r="BK19" s="438"/>
      <c r="BL19" s="438"/>
      <c r="BM19" s="438"/>
      <c r="BN19" s="438"/>
      <c r="BO19" s="438"/>
      <c r="BP19" s="438"/>
      <c r="BQ19" s="438"/>
      <c r="BR19" s="438"/>
      <c r="BS19" s="438"/>
      <c r="BT19" s="441"/>
      <c r="BU19" s="427"/>
      <c r="BV19" s="308"/>
      <c r="BW19" s="799" t="s">
        <v>219</v>
      </c>
      <c r="BX19" s="800"/>
      <c r="BY19" s="800"/>
      <c r="BZ19" s="800"/>
      <c r="CA19" s="800"/>
      <c r="CB19" s="800"/>
      <c r="CC19" s="800"/>
      <c r="CD19" s="801"/>
      <c r="CE19" s="605" t="s">
        <v>207</v>
      </c>
      <c r="CF19" s="605" t="s">
        <v>208</v>
      </c>
      <c r="CG19" s="605" t="s">
        <v>207</v>
      </c>
      <c r="CH19" s="612" t="s">
        <v>207</v>
      </c>
      <c r="CJ19" s="831" t="s">
        <v>220</v>
      </c>
      <c r="CK19" s="832"/>
      <c r="CL19" s="832"/>
      <c r="CM19" s="832"/>
      <c r="CN19" s="832"/>
      <c r="CO19" s="833"/>
      <c r="CP19" s="831" t="s">
        <v>221</v>
      </c>
      <c r="CQ19" s="832"/>
      <c r="CR19" s="832"/>
      <c r="CS19" s="832"/>
      <c r="CT19" s="832"/>
      <c r="CU19" s="832"/>
      <c r="CV19" s="832"/>
      <c r="CW19" s="833"/>
    </row>
    <row r="20" spans="2:101" ht="15" customHeight="1" x14ac:dyDescent="0.2">
      <c r="D20" s="610"/>
      <c r="E20" s="316"/>
      <c r="F20" s="316"/>
      <c r="G20" s="316"/>
      <c r="H20" s="316"/>
      <c r="I20" s="316"/>
      <c r="J20" s="316"/>
      <c r="K20" s="316"/>
      <c r="L20" s="316"/>
      <c r="M20" s="316"/>
      <c r="N20" s="316"/>
      <c r="O20" s="316"/>
      <c r="P20" s="316"/>
      <c r="Q20" s="316"/>
      <c r="R20" s="316"/>
      <c r="S20" s="315"/>
      <c r="T20" s="316"/>
      <c r="U20" s="886" t="s">
        <v>212</v>
      </c>
      <c r="V20" s="887"/>
      <c r="W20" s="887"/>
      <c r="X20" s="887"/>
      <c r="Y20" s="887"/>
      <c r="Z20" s="887"/>
      <c r="AA20" s="888"/>
      <c r="AB20" s="428">
        <v>1</v>
      </c>
      <c r="AC20" s="429"/>
      <c r="AD20" s="429"/>
      <c r="AE20" s="429"/>
      <c r="AF20" s="429"/>
      <c r="AG20" s="429"/>
      <c r="AH20" s="429"/>
      <c r="AI20" s="429"/>
      <c r="AJ20" s="429"/>
      <c r="AK20" s="429"/>
      <c r="AL20" s="429"/>
      <c r="AM20" s="429"/>
      <c r="AN20" s="429"/>
      <c r="AO20" s="429"/>
      <c r="AP20" s="429"/>
      <c r="AQ20" s="429">
        <v>1</v>
      </c>
      <c r="AR20" s="429">
        <v>1</v>
      </c>
      <c r="AS20" s="429">
        <v>3</v>
      </c>
      <c r="AT20" s="429"/>
      <c r="AU20" s="429"/>
      <c r="AV20" s="429"/>
      <c r="AW20" s="430"/>
      <c r="AX20" s="430"/>
      <c r="AY20" s="430"/>
      <c r="AZ20" s="430"/>
      <c r="BA20" s="430"/>
      <c r="BB20" s="431">
        <v>2</v>
      </c>
      <c r="BC20" s="431">
        <v>2</v>
      </c>
      <c r="BD20" s="431">
        <v>1</v>
      </c>
      <c r="BE20" s="431">
        <v>1</v>
      </c>
      <c r="BF20" s="429">
        <v>1</v>
      </c>
      <c r="BG20" s="429">
        <v>1</v>
      </c>
      <c r="BH20" s="429"/>
      <c r="BI20" s="429"/>
      <c r="BJ20" s="429"/>
      <c r="BK20" s="429"/>
      <c r="BL20" s="429"/>
      <c r="BM20" s="429"/>
      <c r="BN20" s="429"/>
      <c r="BO20" s="429"/>
      <c r="BP20" s="429"/>
      <c r="BQ20" s="429"/>
      <c r="BR20" s="429"/>
      <c r="BS20" s="429"/>
      <c r="BT20" s="433"/>
      <c r="BU20" s="427"/>
      <c r="BV20" s="308"/>
      <c r="BW20" s="799" t="s">
        <v>223</v>
      </c>
      <c r="BX20" s="800"/>
      <c r="BY20" s="800"/>
      <c r="BZ20" s="800"/>
      <c r="CA20" s="800"/>
      <c r="CB20" s="800"/>
      <c r="CC20" s="800"/>
      <c r="CD20" s="801"/>
      <c r="CE20" s="605" t="s">
        <v>207</v>
      </c>
      <c r="CF20" s="605" t="s">
        <v>208</v>
      </c>
      <c r="CG20" s="605" t="s">
        <v>207</v>
      </c>
      <c r="CH20" s="612" t="s">
        <v>207</v>
      </c>
      <c r="CJ20" s="828"/>
      <c r="CK20" s="829"/>
      <c r="CL20" s="829"/>
      <c r="CM20" s="829"/>
      <c r="CN20" s="829"/>
      <c r="CO20" s="830"/>
      <c r="CP20" s="828" t="s">
        <v>224</v>
      </c>
      <c r="CQ20" s="829"/>
      <c r="CR20" s="829"/>
      <c r="CS20" s="829"/>
      <c r="CT20" s="829"/>
      <c r="CU20" s="829"/>
      <c r="CV20" s="829"/>
      <c r="CW20" s="830"/>
    </row>
    <row r="21" spans="2:101" ht="15" customHeight="1" x14ac:dyDescent="0.2">
      <c r="D21" s="610"/>
      <c r="E21" s="316"/>
      <c r="F21" s="316"/>
      <c r="G21" s="316"/>
      <c r="H21" s="316"/>
      <c r="I21" s="316"/>
      <c r="J21" s="316"/>
      <c r="K21" s="316"/>
      <c r="L21" s="316"/>
      <c r="M21" s="316"/>
      <c r="N21" s="316"/>
      <c r="O21" s="316"/>
      <c r="P21" s="316"/>
      <c r="Q21" s="316"/>
      <c r="R21" s="316"/>
      <c r="S21" s="315"/>
      <c r="T21" s="316"/>
      <c r="U21" s="886" t="s">
        <v>218</v>
      </c>
      <c r="V21" s="887"/>
      <c r="W21" s="887"/>
      <c r="X21" s="887"/>
      <c r="Y21" s="887"/>
      <c r="Z21" s="887"/>
      <c r="AA21" s="888"/>
      <c r="AB21" s="649"/>
      <c r="AC21" s="482"/>
      <c r="AD21" s="482"/>
      <c r="AE21" s="482"/>
      <c r="AF21" s="482"/>
      <c r="AG21" s="482"/>
      <c r="AH21" s="482"/>
      <c r="AI21" s="482"/>
      <c r="AJ21" s="482"/>
      <c r="AK21" s="482"/>
      <c r="AL21" s="482"/>
      <c r="AM21" s="482"/>
      <c r="AN21" s="482"/>
      <c r="AO21" s="482"/>
      <c r="AP21" s="482"/>
      <c r="AQ21" s="482"/>
      <c r="AR21" s="482"/>
      <c r="AS21" s="482"/>
      <c r="AT21" s="482"/>
      <c r="AU21" s="482"/>
      <c r="AV21" s="482"/>
      <c r="AW21" s="554"/>
      <c r="AX21" s="554"/>
      <c r="AY21" s="554"/>
      <c r="AZ21" s="554"/>
      <c r="BA21" s="554"/>
      <c r="BB21" s="486"/>
      <c r="BC21" s="486"/>
      <c r="BD21" s="486"/>
      <c r="BE21" s="486"/>
      <c r="BF21" s="482"/>
      <c r="BG21" s="482"/>
      <c r="BH21" s="482"/>
      <c r="BI21" s="482"/>
      <c r="BJ21" s="482"/>
      <c r="BK21" s="482"/>
      <c r="BL21" s="482"/>
      <c r="BM21" s="482"/>
      <c r="BN21" s="482"/>
      <c r="BO21" s="482"/>
      <c r="BP21" s="482"/>
      <c r="BQ21" s="482"/>
      <c r="BR21" s="482"/>
      <c r="BS21" s="482"/>
      <c r="BT21" s="650"/>
      <c r="BU21" s="348"/>
      <c r="BV21" s="308"/>
      <c r="BW21" s="799" t="s">
        <v>226</v>
      </c>
      <c r="BX21" s="800"/>
      <c r="BY21" s="800"/>
      <c r="BZ21" s="800"/>
      <c r="CA21" s="800"/>
      <c r="CB21" s="800"/>
      <c r="CC21" s="800"/>
      <c r="CD21" s="801"/>
      <c r="CE21" s="605" t="s">
        <v>207</v>
      </c>
      <c r="CF21" s="605" t="s">
        <v>208</v>
      </c>
      <c r="CG21" s="605" t="s">
        <v>207</v>
      </c>
      <c r="CH21" s="612" t="s">
        <v>207</v>
      </c>
      <c r="CJ21" s="754" t="s">
        <v>234</v>
      </c>
      <c r="CK21" s="754"/>
      <c r="CL21" s="754"/>
      <c r="CM21" s="754"/>
      <c r="CN21" s="754"/>
      <c r="CO21" s="754"/>
      <c r="CP21" s="754" t="s">
        <v>235</v>
      </c>
      <c r="CQ21" s="754"/>
      <c r="CR21" s="754"/>
      <c r="CS21" s="754"/>
      <c r="CT21" s="754"/>
      <c r="CU21" s="754"/>
      <c r="CV21" s="754"/>
      <c r="CW21" s="754"/>
    </row>
    <row r="22" spans="2:101" ht="15" customHeight="1" x14ac:dyDescent="0.2">
      <c r="D22" s="610"/>
      <c r="E22" s="316"/>
      <c r="F22" s="316"/>
      <c r="G22" s="316"/>
      <c r="H22" s="316"/>
      <c r="I22" s="316"/>
      <c r="J22" s="316"/>
      <c r="K22" s="316"/>
      <c r="L22" s="316"/>
      <c r="M22" s="316"/>
      <c r="N22" s="316"/>
      <c r="O22" s="316"/>
      <c r="P22" s="316"/>
      <c r="Q22" s="316"/>
      <c r="R22" s="316"/>
      <c r="S22" s="315"/>
      <c r="T22" s="316"/>
      <c r="U22" s="886" t="s">
        <v>222</v>
      </c>
      <c r="V22" s="887"/>
      <c r="W22" s="887"/>
      <c r="X22" s="887"/>
      <c r="Y22" s="887"/>
      <c r="Z22" s="887"/>
      <c r="AA22" s="888"/>
      <c r="AB22" s="555"/>
      <c r="AC22" s="553"/>
      <c r="AD22" s="553"/>
      <c r="AE22" s="553"/>
      <c r="AF22" s="553"/>
      <c r="AG22" s="553"/>
      <c r="AH22" s="553"/>
      <c r="AI22" s="553"/>
      <c r="AJ22" s="553"/>
      <c r="AK22" s="553"/>
      <c r="AL22" s="553"/>
      <c r="AM22" s="553"/>
      <c r="AN22" s="553"/>
      <c r="AO22" s="553"/>
      <c r="AP22" s="553"/>
      <c r="AQ22" s="553"/>
      <c r="AR22" s="553"/>
      <c r="AS22" s="553"/>
      <c r="AT22" s="553"/>
      <c r="AU22" s="553"/>
      <c r="AV22" s="553"/>
      <c r="AW22" s="557"/>
      <c r="AX22" s="557"/>
      <c r="AY22" s="557"/>
      <c r="AZ22" s="557"/>
      <c r="BA22" s="557"/>
      <c r="BB22" s="559"/>
      <c r="BC22" s="559"/>
      <c r="BD22" s="559"/>
      <c r="BE22" s="559"/>
      <c r="BF22" s="553"/>
      <c r="BG22" s="553"/>
      <c r="BH22" s="553"/>
      <c r="BI22" s="553"/>
      <c r="BJ22" s="553"/>
      <c r="BK22" s="553"/>
      <c r="BL22" s="553"/>
      <c r="BM22" s="553"/>
      <c r="BN22" s="553"/>
      <c r="BO22" s="553"/>
      <c r="BP22" s="553"/>
      <c r="BQ22" s="553"/>
      <c r="BR22" s="553"/>
      <c r="BS22" s="553"/>
      <c r="BT22" s="558"/>
      <c r="BU22" s="348"/>
      <c r="BV22" s="308"/>
      <c r="BW22" s="799" t="s">
        <v>230</v>
      </c>
      <c r="BX22" s="800"/>
      <c r="BY22" s="800"/>
      <c r="BZ22" s="800"/>
      <c r="CA22" s="800"/>
      <c r="CB22" s="800"/>
      <c r="CC22" s="800"/>
      <c r="CD22" s="801"/>
      <c r="CE22" s="605" t="s">
        <v>207</v>
      </c>
      <c r="CF22" s="605" t="s">
        <v>208</v>
      </c>
      <c r="CG22" s="605" t="s">
        <v>207</v>
      </c>
      <c r="CH22" s="612" t="s">
        <v>207</v>
      </c>
      <c r="CJ22" s="754"/>
      <c r="CK22" s="754"/>
      <c r="CL22" s="754"/>
      <c r="CM22" s="754"/>
      <c r="CN22" s="754"/>
      <c r="CO22" s="754"/>
      <c r="CP22" s="755"/>
      <c r="CQ22" s="755"/>
      <c r="CR22" s="755"/>
      <c r="CS22" s="755"/>
      <c r="CT22" s="755"/>
      <c r="CU22" s="755"/>
      <c r="CV22" s="755"/>
      <c r="CW22" s="755"/>
    </row>
    <row r="23" spans="2:101" ht="15" customHeight="1" thickBot="1" x14ac:dyDescent="0.25">
      <c r="D23" s="610"/>
      <c r="E23" s="316"/>
      <c r="F23" s="316"/>
      <c r="G23" s="316"/>
      <c r="H23" s="316"/>
      <c r="I23" s="316"/>
      <c r="J23" s="316"/>
      <c r="K23" s="316"/>
      <c r="L23" s="316"/>
      <c r="M23" s="316"/>
      <c r="N23" s="316"/>
      <c r="O23" s="316"/>
      <c r="P23" s="316"/>
      <c r="Q23" s="316"/>
      <c r="R23" s="316"/>
      <c r="S23" s="315"/>
      <c r="T23" s="316"/>
      <c r="U23" s="901" t="s">
        <v>225</v>
      </c>
      <c r="V23" s="902"/>
      <c r="W23" s="902"/>
      <c r="X23" s="902"/>
      <c r="Y23" s="902"/>
      <c r="Z23" s="902"/>
      <c r="AA23" s="903"/>
      <c r="AB23" s="560">
        <v>2</v>
      </c>
      <c r="AC23" s="561">
        <v>0</v>
      </c>
      <c r="AD23" s="561">
        <v>0</v>
      </c>
      <c r="AE23" s="561">
        <v>0</v>
      </c>
      <c r="AF23" s="442">
        <v>0</v>
      </c>
      <c r="AG23" s="563">
        <v>0</v>
      </c>
      <c r="AH23" s="561">
        <v>0</v>
      </c>
      <c r="AI23" s="561">
        <v>0</v>
      </c>
      <c r="AJ23" s="561">
        <v>0</v>
      </c>
      <c r="AK23" s="561">
        <v>0</v>
      </c>
      <c r="AL23" s="561">
        <v>0</v>
      </c>
      <c r="AM23" s="561">
        <v>0</v>
      </c>
      <c r="AN23" s="561">
        <v>0</v>
      </c>
      <c r="AO23" s="561">
        <v>0</v>
      </c>
      <c r="AP23" s="561">
        <v>0</v>
      </c>
      <c r="AQ23" s="561">
        <v>2</v>
      </c>
      <c r="AR23" s="561">
        <v>2</v>
      </c>
      <c r="AS23" s="561">
        <v>2</v>
      </c>
      <c r="AT23" s="561">
        <v>0</v>
      </c>
      <c r="AU23" s="561">
        <v>0</v>
      </c>
      <c r="AV23" s="561">
        <v>0</v>
      </c>
      <c r="AW23" s="561">
        <v>0</v>
      </c>
      <c r="AX23" s="563">
        <v>0</v>
      </c>
      <c r="AY23" s="563">
        <v>0</v>
      </c>
      <c r="AZ23" s="563">
        <v>0</v>
      </c>
      <c r="BA23" s="563">
        <v>0</v>
      </c>
      <c r="BB23" s="561">
        <v>2</v>
      </c>
      <c r="BC23" s="561">
        <v>2</v>
      </c>
      <c r="BD23" s="561">
        <v>2</v>
      </c>
      <c r="BE23" s="561">
        <v>2</v>
      </c>
      <c r="BF23" s="561">
        <v>2</v>
      </c>
      <c r="BG23" s="561">
        <v>2</v>
      </c>
      <c r="BH23" s="561">
        <v>2</v>
      </c>
      <c r="BI23" s="561">
        <v>0</v>
      </c>
      <c r="BJ23" s="561">
        <v>0</v>
      </c>
      <c r="BK23" s="561">
        <v>0</v>
      </c>
      <c r="BL23" s="561">
        <v>0</v>
      </c>
      <c r="BM23" s="561">
        <v>0</v>
      </c>
      <c r="BN23" s="561">
        <v>0</v>
      </c>
      <c r="BO23" s="561">
        <v>0</v>
      </c>
      <c r="BP23" s="561">
        <v>0</v>
      </c>
      <c r="BQ23" s="561">
        <v>0</v>
      </c>
      <c r="BR23" s="561">
        <v>0</v>
      </c>
      <c r="BS23" s="561">
        <v>0</v>
      </c>
      <c r="BT23" s="564">
        <v>0</v>
      </c>
      <c r="BU23" s="348"/>
      <c r="BW23" s="799" t="s">
        <v>233</v>
      </c>
      <c r="BX23" s="800"/>
      <c r="BY23" s="800"/>
      <c r="BZ23" s="800"/>
      <c r="CA23" s="800"/>
      <c r="CB23" s="800"/>
      <c r="CC23" s="800"/>
      <c r="CD23" s="801"/>
      <c r="CE23" s="605" t="s">
        <v>207</v>
      </c>
      <c r="CF23" s="605" t="s">
        <v>208</v>
      </c>
      <c r="CG23" s="605" t="s">
        <v>207</v>
      </c>
      <c r="CH23" s="612" t="s">
        <v>209</v>
      </c>
      <c r="CJ23" s="754"/>
      <c r="CK23" s="754"/>
      <c r="CL23" s="754"/>
      <c r="CM23" s="754"/>
      <c r="CN23" s="754"/>
      <c r="CO23" s="754"/>
      <c r="CP23" s="753" t="s">
        <v>241</v>
      </c>
      <c r="CQ23" s="753"/>
      <c r="CR23" s="753"/>
      <c r="CS23" s="753"/>
      <c r="CT23" s="753"/>
      <c r="CU23" s="753"/>
      <c r="CV23" s="753"/>
      <c r="CW23" s="753"/>
    </row>
    <row r="24" spans="2:101" ht="15" customHeight="1" x14ac:dyDescent="0.2">
      <c r="D24" s="609"/>
      <c r="S24" s="336"/>
      <c r="U24" s="895" t="s">
        <v>229</v>
      </c>
      <c r="V24" s="896"/>
      <c r="W24" s="896"/>
      <c r="X24" s="896"/>
      <c r="Y24" s="896"/>
      <c r="Z24" s="896"/>
      <c r="AA24" s="897"/>
      <c r="AB24" s="443">
        <f>AB18*(MAX(AB14:AB17)*30/AB13)</f>
        <v>0</v>
      </c>
      <c r="AC24" s="444">
        <f t="shared" ref="AC24:BT24" si="0">AC18*(MAX(AC14:AC17)*30/AC13)</f>
        <v>0.15151515151515152</v>
      </c>
      <c r="AD24" s="444">
        <f t="shared" si="0"/>
        <v>0.16438356164383561</v>
      </c>
      <c r="AE24" s="444">
        <f t="shared" si="0"/>
        <v>0.16438356164383561</v>
      </c>
      <c r="AF24" s="444">
        <f t="shared" si="0"/>
        <v>0.22727272727272729</v>
      </c>
      <c r="AG24" s="444">
        <f t="shared" si="0"/>
        <v>0.22727272727272729</v>
      </c>
      <c r="AH24" s="444">
        <f t="shared" si="0"/>
        <v>0.33333333333333331</v>
      </c>
      <c r="AI24" s="444">
        <f t="shared" si="0"/>
        <v>0.66666666666666663</v>
      </c>
      <c r="AJ24" s="444">
        <f t="shared" si="0"/>
        <v>0.16438356164383561</v>
      </c>
      <c r="AK24" s="444">
        <f t="shared" si="0"/>
        <v>0.66666666666666663</v>
      </c>
      <c r="AL24" s="444">
        <f t="shared" si="0"/>
        <v>1.3333333333333333</v>
      </c>
      <c r="AM24" s="444">
        <f t="shared" si="0"/>
        <v>1.3333333333333333</v>
      </c>
      <c r="AN24" s="444">
        <f t="shared" si="0"/>
        <v>0.33333333333333331</v>
      </c>
      <c r="AO24" s="444">
        <f t="shared" si="0"/>
        <v>0.66666666666666663</v>
      </c>
      <c r="AP24" s="444">
        <f t="shared" si="0"/>
        <v>0.16438356164383561</v>
      </c>
      <c r="AQ24" s="444">
        <f t="shared" si="0"/>
        <v>0.32876712328767121</v>
      </c>
      <c r="AR24" s="444">
        <f t="shared" si="0"/>
        <v>0</v>
      </c>
      <c r="AS24" s="444">
        <f t="shared" si="0"/>
        <v>0</v>
      </c>
      <c r="AT24" s="444">
        <f t="shared" si="0"/>
        <v>2</v>
      </c>
      <c r="AU24" s="444">
        <f t="shared" si="0"/>
        <v>0</v>
      </c>
      <c r="AV24" s="444">
        <f t="shared" si="0"/>
        <v>0.32876712328767121</v>
      </c>
      <c r="AW24" s="444">
        <f t="shared" si="0"/>
        <v>1.3333333333333333</v>
      </c>
      <c r="AX24" s="444">
        <f t="shared" si="0"/>
        <v>0.16438356164383561</v>
      </c>
      <c r="AY24" s="444">
        <f t="shared" si="0"/>
        <v>0.66666666666666663</v>
      </c>
      <c r="AZ24" s="444">
        <f t="shared" si="0"/>
        <v>0.16438356164383561</v>
      </c>
      <c r="BA24" s="444">
        <f t="shared" si="0"/>
        <v>0.66666666666666663</v>
      </c>
      <c r="BB24" s="444">
        <f t="shared" si="0"/>
        <v>0</v>
      </c>
      <c r="BC24" s="444">
        <f t="shared" si="0"/>
        <v>0</v>
      </c>
      <c r="BD24" s="444">
        <f t="shared" si="0"/>
        <v>0.66666666666666663</v>
      </c>
      <c r="BE24" s="444">
        <f t="shared" si="0"/>
        <v>0</v>
      </c>
      <c r="BF24" s="444">
        <f t="shared" si="0"/>
        <v>0.22222222222222221</v>
      </c>
      <c r="BG24" s="444">
        <f t="shared" si="0"/>
        <v>0</v>
      </c>
      <c r="BH24" s="444">
        <f t="shared" si="0"/>
        <v>0</v>
      </c>
      <c r="BI24" s="444">
        <f t="shared" si="0"/>
        <v>2</v>
      </c>
      <c r="BJ24" s="444">
        <f t="shared" si="0"/>
        <v>2</v>
      </c>
      <c r="BK24" s="444">
        <f t="shared" si="0"/>
        <v>0.16438356164383561</v>
      </c>
      <c r="BL24" s="444">
        <f t="shared" si="0"/>
        <v>0.66666666666666663</v>
      </c>
      <c r="BM24" s="444">
        <f t="shared" si="0"/>
        <v>0.66666666666666663</v>
      </c>
      <c r="BN24" s="444">
        <f t="shared" si="0"/>
        <v>0.22222222222222221</v>
      </c>
      <c r="BO24" s="444">
        <f t="shared" si="0"/>
        <v>0.33333333333333331</v>
      </c>
      <c r="BP24" s="444">
        <f t="shared" si="0"/>
        <v>0.22222222222222221</v>
      </c>
      <c r="BQ24" s="444">
        <f t="shared" si="0"/>
        <v>0.32876712328767121</v>
      </c>
      <c r="BR24" s="444">
        <f t="shared" si="0"/>
        <v>0.44444444444444442</v>
      </c>
      <c r="BS24" s="444">
        <f t="shared" si="0"/>
        <v>0.49315068493150682</v>
      </c>
      <c r="BT24" s="445">
        <f t="shared" si="0"/>
        <v>0.33333333333333331</v>
      </c>
      <c r="BU24" s="446">
        <f>SUM(AB24:BT24)</f>
        <v>21.013975370139747</v>
      </c>
      <c r="BV24" s="312"/>
      <c r="BW24" s="799" t="s">
        <v>237</v>
      </c>
      <c r="BX24" s="800"/>
      <c r="BY24" s="800"/>
      <c r="BZ24" s="800"/>
      <c r="CA24" s="800"/>
      <c r="CB24" s="800"/>
      <c r="CC24" s="800"/>
      <c r="CD24" s="801"/>
      <c r="CE24" s="605" t="s">
        <v>207</v>
      </c>
      <c r="CF24" s="605" t="s">
        <v>208</v>
      </c>
      <c r="CG24" s="605" t="s">
        <v>207</v>
      </c>
      <c r="CH24" s="612" t="s">
        <v>207</v>
      </c>
      <c r="CJ24" s="700" t="s">
        <v>244</v>
      </c>
      <c r="CK24" s="701"/>
      <c r="CL24" s="701"/>
      <c r="CM24" s="701"/>
      <c r="CN24" s="701"/>
      <c r="CO24" s="702"/>
      <c r="CP24" s="697" t="s">
        <v>245</v>
      </c>
      <c r="CQ24" s="698"/>
      <c r="CR24" s="698"/>
      <c r="CS24" s="698"/>
      <c r="CT24" s="698"/>
      <c r="CU24" s="698"/>
      <c r="CV24" s="698"/>
      <c r="CW24" s="699"/>
    </row>
    <row r="25" spans="2:101" ht="15" customHeight="1" thickBot="1" x14ac:dyDescent="0.25">
      <c r="B25" s="336"/>
      <c r="C25" s="336"/>
      <c r="D25" s="341"/>
      <c r="E25" s="336"/>
      <c r="F25" s="336"/>
      <c r="G25" s="336"/>
      <c r="H25" s="336"/>
      <c r="I25" s="336"/>
      <c r="J25" s="336"/>
      <c r="K25" s="336"/>
      <c r="L25" s="336"/>
      <c r="M25" s="336"/>
      <c r="N25" s="336"/>
      <c r="O25" s="336"/>
      <c r="P25" s="336"/>
      <c r="Q25" s="336"/>
      <c r="R25" s="336"/>
      <c r="S25" s="336"/>
      <c r="U25" s="889" t="s">
        <v>232</v>
      </c>
      <c r="V25" s="890"/>
      <c r="W25" s="890"/>
      <c r="X25" s="890"/>
      <c r="Y25" s="890"/>
      <c r="Z25" s="890"/>
      <c r="AA25" s="891"/>
      <c r="AB25" s="447">
        <f>AB23*(MAX(AB19:AB22)*30/AB13)</f>
        <v>0.15151515151515152</v>
      </c>
      <c r="AC25" s="442">
        <f t="shared" ref="AC25:BT25" si="1">AC23*(MAX(AC19:AC22)*30/AC13)</f>
        <v>0</v>
      </c>
      <c r="AD25" s="442">
        <f t="shared" si="1"/>
        <v>0</v>
      </c>
      <c r="AE25" s="442">
        <f t="shared" si="1"/>
        <v>0</v>
      </c>
      <c r="AF25" s="442">
        <f t="shared" si="1"/>
        <v>0</v>
      </c>
      <c r="AG25" s="442">
        <f t="shared" si="1"/>
        <v>0</v>
      </c>
      <c r="AH25" s="442">
        <f t="shared" si="1"/>
        <v>0</v>
      </c>
      <c r="AI25" s="442">
        <f t="shared" si="1"/>
        <v>0</v>
      </c>
      <c r="AJ25" s="442">
        <f t="shared" si="1"/>
        <v>0</v>
      </c>
      <c r="AK25" s="442">
        <f t="shared" si="1"/>
        <v>0</v>
      </c>
      <c r="AL25" s="442">
        <f t="shared" si="1"/>
        <v>0</v>
      </c>
      <c r="AM25" s="442">
        <f t="shared" si="1"/>
        <v>0</v>
      </c>
      <c r="AN25" s="442">
        <f t="shared" si="1"/>
        <v>0</v>
      </c>
      <c r="AO25" s="442">
        <f t="shared" si="1"/>
        <v>0</v>
      </c>
      <c r="AP25" s="442">
        <f t="shared" si="1"/>
        <v>0</v>
      </c>
      <c r="AQ25" s="442">
        <f t="shared" si="1"/>
        <v>0.16438356164383561</v>
      </c>
      <c r="AR25" s="442">
        <f t="shared" si="1"/>
        <v>0.15151515151515152</v>
      </c>
      <c r="AS25" s="442">
        <f t="shared" si="1"/>
        <v>1</v>
      </c>
      <c r="AT25" s="442">
        <f t="shared" si="1"/>
        <v>0</v>
      </c>
      <c r="AU25" s="442">
        <f t="shared" si="1"/>
        <v>0</v>
      </c>
      <c r="AV25" s="442">
        <f t="shared" si="1"/>
        <v>0</v>
      </c>
      <c r="AW25" s="442">
        <f t="shared" si="1"/>
        <v>0</v>
      </c>
      <c r="AX25" s="442">
        <f t="shared" si="1"/>
        <v>0</v>
      </c>
      <c r="AY25" s="442">
        <f t="shared" si="1"/>
        <v>0</v>
      </c>
      <c r="AZ25" s="442">
        <f t="shared" si="1"/>
        <v>0</v>
      </c>
      <c r="BA25" s="442">
        <f t="shared" si="1"/>
        <v>0</v>
      </c>
      <c r="BB25" s="442">
        <f t="shared" si="1"/>
        <v>1.3333333333333333</v>
      </c>
      <c r="BC25" s="442">
        <f t="shared" si="1"/>
        <v>0.44444444444444442</v>
      </c>
      <c r="BD25" s="442">
        <f t="shared" si="1"/>
        <v>0.66666666666666663</v>
      </c>
      <c r="BE25" s="442">
        <f t="shared" si="1"/>
        <v>0.22222222222222221</v>
      </c>
      <c r="BF25" s="442">
        <f t="shared" si="1"/>
        <v>0.22222222222222221</v>
      </c>
      <c r="BG25" s="442">
        <f t="shared" si="1"/>
        <v>0.22222222222222221</v>
      </c>
      <c r="BH25" s="442">
        <f t="shared" si="1"/>
        <v>0.22222222222222221</v>
      </c>
      <c r="BI25" s="442">
        <f t="shared" si="1"/>
        <v>0</v>
      </c>
      <c r="BJ25" s="442">
        <f t="shared" si="1"/>
        <v>0</v>
      </c>
      <c r="BK25" s="442">
        <f t="shared" si="1"/>
        <v>0</v>
      </c>
      <c r="BL25" s="442">
        <f t="shared" si="1"/>
        <v>0</v>
      </c>
      <c r="BM25" s="442">
        <f t="shared" si="1"/>
        <v>0</v>
      </c>
      <c r="BN25" s="442">
        <f t="shared" si="1"/>
        <v>0</v>
      </c>
      <c r="BO25" s="442">
        <f t="shared" si="1"/>
        <v>0</v>
      </c>
      <c r="BP25" s="442">
        <f t="shared" si="1"/>
        <v>0</v>
      </c>
      <c r="BQ25" s="442">
        <f t="shared" si="1"/>
        <v>0</v>
      </c>
      <c r="BR25" s="442">
        <f t="shared" si="1"/>
        <v>0</v>
      </c>
      <c r="BS25" s="442">
        <f t="shared" si="1"/>
        <v>0</v>
      </c>
      <c r="BT25" s="651">
        <f t="shared" si="1"/>
        <v>0</v>
      </c>
      <c r="BU25" s="448">
        <f>SUM(AB25:BT25)</f>
        <v>4.8007471980074721</v>
      </c>
      <c r="BV25" s="348"/>
      <c r="BW25" s="799" t="s">
        <v>239</v>
      </c>
      <c r="BX25" s="800"/>
      <c r="BY25" s="800"/>
      <c r="BZ25" s="800"/>
      <c r="CA25" s="800"/>
      <c r="CB25" s="800"/>
      <c r="CC25" s="800"/>
      <c r="CD25" s="801"/>
      <c r="CE25" s="605" t="s">
        <v>207</v>
      </c>
      <c r="CF25" s="605" t="s">
        <v>208</v>
      </c>
      <c r="CG25" s="605" t="s">
        <v>207</v>
      </c>
      <c r="CH25" s="612" t="s">
        <v>240</v>
      </c>
      <c r="CJ25" s="700"/>
      <c r="CK25" s="701"/>
      <c r="CL25" s="701"/>
      <c r="CM25" s="701"/>
      <c r="CN25" s="701"/>
      <c r="CO25" s="702"/>
      <c r="CP25" s="700" t="s">
        <v>248</v>
      </c>
      <c r="CQ25" s="701"/>
      <c r="CR25" s="701"/>
      <c r="CS25" s="701"/>
      <c r="CT25" s="701"/>
      <c r="CU25" s="701"/>
      <c r="CV25" s="701"/>
      <c r="CW25" s="702"/>
    </row>
    <row r="26" spans="2:101" ht="15" customHeight="1" thickBot="1" x14ac:dyDescent="0.25">
      <c r="B26" s="336"/>
      <c r="C26" s="336"/>
      <c r="D26" s="341"/>
      <c r="E26" s="336"/>
      <c r="F26" s="336"/>
      <c r="G26" s="336"/>
      <c r="H26" s="336"/>
      <c r="I26" s="336"/>
      <c r="J26" s="336"/>
      <c r="K26" s="336"/>
      <c r="L26" s="336"/>
      <c r="M26" s="336"/>
      <c r="N26" s="336"/>
      <c r="O26" s="336"/>
      <c r="P26" s="336"/>
      <c r="Q26" s="336"/>
      <c r="R26" s="336"/>
      <c r="S26" s="336"/>
      <c r="U26" s="355"/>
      <c r="V26" s="355"/>
      <c r="W26" s="355"/>
      <c r="X26" s="355"/>
      <c r="Y26" s="355"/>
      <c r="Z26" s="355"/>
      <c r="AA26" s="355"/>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27"/>
      <c r="AY26" s="427"/>
      <c r="AZ26" s="427"/>
      <c r="BA26" s="427"/>
      <c r="BB26" s="449"/>
      <c r="BC26" s="449"/>
      <c r="BD26" s="449"/>
      <c r="BE26" s="449"/>
      <c r="BF26" s="449"/>
      <c r="BG26" s="449"/>
      <c r="BH26" s="449"/>
      <c r="BI26" s="449"/>
      <c r="BJ26" s="449"/>
      <c r="BK26" s="449"/>
      <c r="BL26" s="449"/>
      <c r="BM26" s="449"/>
      <c r="BN26" s="449"/>
      <c r="BO26" s="449"/>
      <c r="BP26" s="449"/>
      <c r="BQ26" s="449"/>
      <c r="BR26" s="449"/>
      <c r="BS26" s="449"/>
      <c r="BT26" s="450" t="s">
        <v>236</v>
      </c>
      <c r="BU26" s="451">
        <f>BU24+BU25</f>
        <v>25.814722568147218</v>
      </c>
      <c r="BV26" s="348"/>
      <c r="BW26" s="612" t="s">
        <v>246</v>
      </c>
      <c r="BX26" s="799" t="s">
        <v>344</v>
      </c>
      <c r="BY26" s="800"/>
      <c r="BZ26" s="800"/>
      <c r="CA26" s="800"/>
      <c r="CB26" s="800"/>
      <c r="CC26" s="800"/>
      <c r="CD26" s="800"/>
      <c r="CE26" s="800"/>
      <c r="CF26" s="800"/>
      <c r="CG26" s="800"/>
      <c r="CH26" s="801"/>
      <c r="CJ26" s="700"/>
      <c r="CK26" s="701"/>
      <c r="CL26" s="701"/>
      <c r="CM26" s="701"/>
      <c r="CN26" s="701"/>
      <c r="CO26" s="702"/>
      <c r="CP26" s="700" t="s">
        <v>251</v>
      </c>
      <c r="CQ26" s="701"/>
      <c r="CR26" s="701"/>
      <c r="CS26" s="701"/>
      <c r="CT26" s="701"/>
      <c r="CU26" s="701"/>
      <c r="CV26" s="701"/>
      <c r="CW26" s="702"/>
    </row>
    <row r="27" spans="2:101" ht="15" customHeight="1" thickBot="1" x14ac:dyDescent="0.25">
      <c r="B27" s="336"/>
      <c r="C27" s="336"/>
      <c r="D27" s="341"/>
      <c r="E27" s="336"/>
      <c r="F27" s="336"/>
      <c r="G27" s="336"/>
      <c r="H27" s="336"/>
      <c r="I27" s="336"/>
      <c r="J27" s="336"/>
      <c r="K27" s="336"/>
      <c r="L27" s="336"/>
      <c r="M27" s="336"/>
      <c r="N27" s="336"/>
      <c r="O27" s="336"/>
      <c r="P27" s="336"/>
      <c r="Q27" s="336"/>
      <c r="R27" s="336"/>
      <c r="S27" s="336"/>
      <c r="U27" s="355"/>
      <c r="V27" s="355"/>
      <c r="W27" s="355"/>
      <c r="X27" s="355"/>
      <c r="Y27" s="355"/>
      <c r="Z27" s="355"/>
      <c r="AA27" s="355"/>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4"/>
      <c r="AY27" s="314"/>
      <c r="AZ27" s="314"/>
      <c r="BA27" s="314"/>
      <c r="BB27" s="314"/>
      <c r="BC27" s="312"/>
      <c r="BD27" s="312"/>
      <c r="BE27" s="312"/>
      <c r="BF27" s="312"/>
      <c r="BG27" s="312"/>
      <c r="BH27" s="312"/>
      <c r="BI27" s="312"/>
      <c r="BJ27" s="312"/>
      <c r="BK27" s="312"/>
      <c r="BL27" s="312"/>
      <c r="BM27" s="312"/>
      <c r="BN27" s="312"/>
      <c r="BO27" s="312"/>
      <c r="BP27" s="312"/>
      <c r="BQ27" s="312"/>
      <c r="BR27" s="312"/>
      <c r="BS27" s="312"/>
      <c r="BT27" s="452" t="s">
        <v>238</v>
      </c>
      <c r="BU27" s="466">
        <f>BU25/BU24</f>
        <v>0.22845497405641749</v>
      </c>
      <c r="BW27" s="612" t="s">
        <v>249</v>
      </c>
      <c r="BX27" s="799" t="s">
        <v>250</v>
      </c>
      <c r="BY27" s="800"/>
      <c r="BZ27" s="800"/>
      <c r="CA27" s="800"/>
      <c r="CB27" s="800"/>
      <c r="CC27" s="800"/>
      <c r="CD27" s="800"/>
      <c r="CE27" s="800"/>
      <c r="CF27" s="800"/>
      <c r="CG27" s="800"/>
      <c r="CH27" s="801"/>
      <c r="CJ27" s="700"/>
      <c r="CK27" s="701"/>
      <c r="CL27" s="701"/>
      <c r="CM27" s="701"/>
      <c r="CN27" s="701"/>
      <c r="CO27" s="702"/>
      <c r="CP27" s="691" t="s">
        <v>254</v>
      </c>
      <c r="CQ27" s="692"/>
      <c r="CR27" s="692"/>
      <c r="CS27" s="692"/>
      <c r="CT27" s="692"/>
      <c r="CU27" s="692"/>
      <c r="CV27" s="692"/>
      <c r="CW27" s="693"/>
    </row>
    <row r="28" spans="2:101" ht="15" customHeight="1" x14ac:dyDescent="0.2">
      <c r="B28" s="336"/>
      <c r="C28" s="336"/>
      <c r="D28" s="341"/>
      <c r="E28" s="336"/>
      <c r="F28" s="336"/>
      <c r="G28" s="336"/>
      <c r="H28" s="336"/>
      <c r="I28" s="336"/>
      <c r="J28" s="336"/>
      <c r="K28" s="336"/>
      <c r="L28" s="336"/>
      <c r="M28" s="336"/>
      <c r="N28" s="336"/>
      <c r="O28" s="336"/>
      <c r="P28" s="336"/>
      <c r="Q28" s="336"/>
      <c r="R28" s="336"/>
      <c r="S28" s="336"/>
      <c r="AG28" s="344"/>
      <c r="AV28" s="344"/>
      <c r="AW28" s="344"/>
      <c r="AX28" s="314"/>
      <c r="AY28" s="314"/>
      <c r="AZ28" s="314"/>
      <c r="BA28" s="314"/>
      <c r="BB28" s="314"/>
      <c r="BC28" s="344"/>
      <c r="BD28" s="344"/>
      <c r="BE28" s="344"/>
      <c r="BF28" s="344"/>
      <c r="BG28" s="344"/>
      <c r="BH28" s="344"/>
      <c r="BI28" s="344"/>
      <c r="BJ28" s="344"/>
      <c r="BK28" s="344"/>
      <c r="BL28" s="344"/>
      <c r="BM28" s="344"/>
      <c r="BN28" s="344"/>
      <c r="BO28" s="344"/>
      <c r="BP28" s="344"/>
      <c r="BQ28" s="344"/>
      <c r="BR28" s="344"/>
      <c r="BS28" s="344"/>
      <c r="BT28" s="344"/>
      <c r="BW28" s="778" t="s">
        <v>255</v>
      </c>
      <c r="BX28" s="779"/>
      <c r="BY28" s="779"/>
      <c r="BZ28" s="779"/>
      <c r="CA28" s="779"/>
      <c r="CB28" s="779"/>
      <c r="CC28" s="779"/>
      <c r="CD28" s="779"/>
      <c r="CE28" s="779"/>
      <c r="CF28" s="779"/>
      <c r="CG28" s="779"/>
      <c r="CH28" s="780"/>
      <c r="CJ28" s="700"/>
      <c r="CK28" s="701"/>
      <c r="CL28" s="701"/>
      <c r="CM28" s="701"/>
      <c r="CN28" s="701"/>
      <c r="CO28" s="702"/>
      <c r="CP28" s="691" t="s">
        <v>256</v>
      </c>
      <c r="CQ28" s="692"/>
      <c r="CR28" s="692"/>
      <c r="CS28" s="692"/>
      <c r="CT28" s="692"/>
      <c r="CU28" s="692"/>
      <c r="CV28" s="692"/>
      <c r="CW28" s="693"/>
    </row>
    <row r="29" spans="2:101" ht="15" customHeight="1" x14ac:dyDescent="0.2">
      <c r="B29" s="336"/>
      <c r="C29" s="336"/>
      <c r="D29" s="341"/>
      <c r="E29" s="336"/>
      <c r="F29" s="336"/>
      <c r="G29" s="336"/>
      <c r="H29" s="336"/>
      <c r="I29" s="336"/>
      <c r="J29" s="336"/>
      <c r="K29" s="336"/>
      <c r="L29" s="336"/>
      <c r="M29" s="336"/>
      <c r="N29" s="336"/>
      <c r="O29" s="336"/>
      <c r="P29" s="336"/>
      <c r="Q29" s="336"/>
      <c r="R29" s="336"/>
      <c r="S29" s="336"/>
      <c r="AG29" s="344"/>
      <c r="AV29" s="344"/>
      <c r="AW29" s="344"/>
      <c r="AX29" s="314"/>
      <c r="AY29" s="314"/>
      <c r="AZ29" s="314"/>
      <c r="BA29" s="314"/>
      <c r="BB29" s="314"/>
      <c r="BC29" s="344"/>
      <c r="BD29" s="344"/>
      <c r="BE29" s="344"/>
      <c r="BF29" s="344"/>
      <c r="BG29" s="344"/>
      <c r="BH29" s="344"/>
      <c r="BI29" s="344"/>
      <c r="BJ29" s="344"/>
      <c r="BK29" s="344"/>
      <c r="BL29" s="344"/>
      <c r="BM29" s="344"/>
      <c r="BN29" s="344"/>
      <c r="BO29" s="344"/>
      <c r="BP29" s="344"/>
      <c r="BQ29" s="344"/>
      <c r="BR29" s="344"/>
      <c r="BS29" s="344"/>
      <c r="BT29" s="344"/>
      <c r="BW29" s="802" t="s">
        <v>257</v>
      </c>
      <c r="BX29" s="802"/>
      <c r="BY29" s="802"/>
      <c r="BZ29" s="802"/>
      <c r="CA29" s="802"/>
      <c r="CB29" s="802"/>
      <c r="CC29" s="802"/>
      <c r="CD29" s="802"/>
      <c r="CE29" s="802"/>
      <c r="CF29" s="802"/>
      <c r="CG29" s="802"/>
      <c r="CH29" s="802"/>
      <c r="CJ29" s="703"/>
      <c r="CK29" s="704"/>
      <c r="CL29" s="704"/>
      <c r="CM29" s="704"/>
      <c r="CN29" s="704"/>
      <c r="CO29" s="705"/>
      <c r="CP29" s="688" t="s">
        <v>258</v>
      </c>
      <c r="CQ29" s="689"/>
      <c r="CR29" s="689"/>
      <c r="CS29" s="689"/>
      <c r="CT29" s="689"/>
      <c r="CU29" s="689"/>
      <c r="CV29" s="689"/>
      <c r="CW29" s="690"/>
    </row>
    <row r="30" spans="2:101" ht="15" customHeight="1" x14ac:dyDescent="0.2">
      <c r="B30" s="336"/>
      <c r="C30" s="336"/>
      <c r="D30" s="341"/>
      <c r="E30" s="336"/>
      <c r="F30" s="336"/>
      <c r="G30" s="336"/>
      <c r="H30" s="336"/>
      <c r="I30" s="336"/>
      <c r="J30" s="336"/>
      <c r="K30" s="336"/>
      <c r="L30" s="336"/>
      <c r="M30" s="336"/>
      <c r="N30" s="336"/>
      <c r="O30" s="336"/>
      <c r="P30" s="336"/>
      <c r="Q30" s="336"/>
      <c r="R30" s="336"/>
      <c r="S30" s="315"/>
      <c r="BW30" s="802" t="s">
        <v>259</v>
      </c>
      <c r="BX30" s="802"/>
      <c r="BY30" s="802"/>
      <c r="BZ30" s="802"/>
      <c r="CA30" s="802"/>
      <c r="CB30" s="802"/>
      <c r="CC30" s="802"/>
      <c r="CD30" s="802"/>
      <c r="CE30" s="802"/>
      <c r="CF30" s="802"/>
      <c r="CG30" s="802"/>
      <c r="CH30" s="802"/>
      <c r="CI30" s="351"/>
      <c r="CJ30" s="757" t="s">
        <v>260</v>
      </c>
      <c r="CK30" s="758"/>
      <c r="CL30" s="758"/>
      <c r="CM30" s="758"/>
      <c r="CN30" s="758"/>
      <c r="CO30" s="759"/>
      <c r="CP30" s="757" t="s">
        <v>261</v>
      </c>
      <c r="CQ30" s="758"/>
      <c r="CR30" s="758"/>
      <c r="CS30" s="758"/>
      <c r="CT30" s="758"/>
      <c r="CU30" s="758"/>
      <c r="CV30" s="758"/>
      <c r="CW30" s="759"/>
    </row>
    <row r="31" spans="2:101" ht="15" customHeight="1" x14ac:dyDescent="0.35">
      <c r="B31" s="336"/>
      <c r="C31" s="336"/>
      <c r="D31" s="341"/>
      <c r="E31" s="336"/>
      <c r="F31" s="336"/>
      <c r="G31" s="336"/>
      <c r="H31" s="336"/>
      <c r="I31" s="336"/>
      <c r="J31" s="336"/>
      <c r="K31" s="336"/>
      <c r="L31" s="336"/>
      <c r="M31" s="336"/>
      <c r="N31" s="336"/>
      <c r="O31" s="336"/>
      <c r="P31" s="336"/>
      <c r="Q31" s="336"/>
      <c r="R31" s="336"/>
      <c r="S31" s="336"/>
      <c r="T31" s="351"/>
      <c r="BS31" s="352"/>
      <c r="BT31" s="353"/>
      <c r="CJ31" s="760"/>
      <c r="CK31" s="761"/>
      <c r="CL31" s="761"/>
      <c r="CM31" s="761"/>
      <c r="CN31" s="761"/>
      <c r="CO31" s="762"/>
      <c r="CP31" s="760" t="s">
        <v>262</v>
      </c>
      <c r="CQ31" s="761"/>
      <c r="CR31" s="761"/>
      <c r="CS31" s="761"/>
      <c r="CT31" s="761"/>
      <c r="CU31" s="761"/>
      <c r="CV31" s="761"/>
      <c r="CW31" s="762"/>
    </row>
    <row r="32" spans="2:101" ht="15" customHeight="1" x14ac:dyDescent="0.35">
      <c r="B32" s="336"/>
      <c r="C32" s="336"/>
      <c r="D32" s="341"/>
      <c r="E32" s="336"/>
      <c r="F32" s="336"/>
      <c r="G32" s="336"/>
      <c r="H32" s="336"/>
      <c r="I32" s="336"/>
      <c r="J32" s="336"/>
      <c r="K32" s="336"/>
      <c r="L32" s="336"/>
      <c r="M32" s="336"/>
      <c r="N32" s="336"/>
      <c r="O32" s="336"/>
      <c r="P32" s="336"/>
      <c r="Q32" s="336"/>
      <c r="R32" s="336"/>
      <c r="S32" s="336"/>
      <c r="BS32" s="353"/>
      <c r="BT32" s="353"/>
      <c r="CJ32" s="760"/>
      <c r="CK32" s="761"/>
      <c r="CL32" s="761"/>
      <c r="CM32" s="761"/>
      <c r="CN32" s="761"/>
      <c r="CO32" s="762"/>
      <c r="CP32" s="760" t="s">
        <v>263</v>
      </c>
      <c r="CQ32" s="761"/>
      <c r="CR32" s="761"/>
      <c r="CS32" s="761"/>
      <c r="CT32" s="761"/>
      <c r="CU32" s="761"/>
      <c r="CV32" s="761"/>
      <c r="CW32" s="762"/>
    </row>
    <row r="33" spans="2:101" ht="15" customHeight="1" x14ac:dyDescent="0.2">
      <c r="B33" s="336"/>
      <c r="C33" s="336"/>
      <c r="D33" s="341"/>
      <c r="E33" s="336"/>
      <c r="F33" s="336"/>
      <c r="G33" s="336"/>
      <c r="H33" s="336"/>
      <c r="I33" s="336"/>
      <c r="J33" s="336"/>
      <c r="K33" s="336"/>
      <c r="L33" s="336"/>
      <c r="M33" s="336"/>
      <c r="N33" s="336"/>
      <c r="O33" s="336"/>
      <c r="P33" s="336"/>
      <c r="Q33" s="336"/>
      <c r="R33" s="336"/>
      <c r="S33" s="336"/>
      <c r="CJ33" s="760"/>
      <c r="CK33" s="761"/>
      <c r="CL33" s="761"/>
      <c r="CM33" s="761"/>
      <c r="CN33" s="761"/>
      <c r="CO33" s="762"/>
      <c r="CP33" s="763" t="s">
        <v>264</v>
      </c>
      <c r="CQ33" s="764"/>
      <c r="CR33" s="764"/>
      <c r="CS33" s="764"/>
      <c r="CT33" s="764"/>
      <c r="CU33" s="764"/>
      <c r="CV33" s="764"/>
      <c r="CW33" s="765"/>
    </row>
    <row r="34" spans="2:101" ht="15" customHeight="1" x14ac:dyDescent="0.2">
      <c r="B34" s="336"/>
      <c r="C34" s="336"/>
      <c r="D34" s="341"/>
      <c r="E34" s="336"/>
      <c r="F34" s="336"/>
      <c r="G34" s="336"/>
      <c r="H34" s="336"/>
      <c r="I34" s="336"/>
      <c r="J34" s="336"/>
      <c r="K34" s="336"/>
      <c r="L34" s="336"/>
      <c r="M34" s="336"/>
      <c r="N34" s="336"/>
      <c r="O34" s="336"/>
      <c r="P34" s="336"/>
      <c r="Q34" s="336"/>
      <c r="R34" s="336"/>
      <c r="S34" s="336"/>
      <c r="CJ34" s="840" t="s">
        <v>265</v>
      </c>
      <c r="CK34" s="840"/>
      <c r="CL34" s="840"/>
      <c r="CM34" s="840"/>
      <c r="CN34" s="840"/>
      <c r="CO34" s="840"/>
      <c r="CP34" s="841" t="s">
        <v>266</v>
      </c>
      <c r="CQ34" s="841"/>
      <c r="CR34" s="841"/>
      <c r="CS34" s="841"/>
      <c r="CT34" s="841"/>
      <c r="CU34" s="841"/>
      <c r="CV34" s="841"/>
      <c r="CW34" s="841"/>
    </row>
    <row r="35" spans="2:101" ht="15" customHeight="1" x14ac:dyDescent="0.2">
      <c r="B35" s="336"/>
      <c r="C35" s="336"/>
      <c r="D35" s="341"/>
      <c r="E35" s="336"/>
      <c r="F35" s="336"/>
      <c r="G35" s="336"/>
      <c r="H35" s="336"/>
      <c r="I35" s="336"/>
      <c r="J35" s="336"/>
      <c r="K35" s="336"/>
      <c r="L35" s="336"/>
      <c r="M35" s="336"/>
      <c r="N35" s="336"/>
      <c r="O35" s="336"/>
      <c r="P35" s="336"/>
      <c r="Q35" s="336"/>
      <c r="R35" s="336"/>
      <c r="S35" s="336"/>
      <c r="CJ35" s="840"/>
      <c r="CK35" s="840"/>
      <c r="CL35" s="840"/>
      <c r="CM35" s="840"/>
      <c r="CN35" s="840"/>
      <c r="CO35" s="840"/>
      <c r="CP35" s="842" t="s">
        <v>267</v>
      </c>
      <c r="CQ35" s="842"/>
      <c r="CR35" s="842"/>
      <c r="CS35" s="842"/>
      <c r="CT35" s="842"/>
      <c r="CU35" s="842"/>
      <c r="CV35" s="842"/>
      <c r="CW35" s="842"/>
    </row>
    <row r="36" spans="2:101" ht="15" customHeight="1" x14ac:dyDescent="0.2">
      <c r="B36" s="336"/>
      <c r="C36" s="336"/>
      <c r="D36" s="341"/>
      <c r="E36" s="336"/>
      <c r="F36" s="336"/>
      <c r="G36" s="336"/>
      <c r="H36" s="336"/>
      <c r="I36" s="336"/>
      <c r="J36" s="336"/>
      <c r="K36" s="336"/>
      <c r="L36" s="336"/>
      <c r="M36" s="336"/>
      <c r="N36" s="336"/>
      <c r="O36" s="336"/>
      <c r="P36" s="336"/>
      <c r="Q36" s="336"/>
      <c r="R36" s="336"/>
      <c r="S36" s="336"/>
      <c r="CJ36" s="840"/>
      <c r="CK36" s="840"/>
      <c r="CL36" s="840"/>
      <c r="CM36" s="840"/>
      <c r="CN36" s="840"/>
      <c r="CO36" s="840"/>
      <c r="CP36" s="842" t="s">
        <v>268</v>
      </c>
      <c r="CQ36" s="842"/>
      <c r="CR36" s="842"/>
      <c r="CS36" s="842"/>
      <c r="CT36" s="842"/>
      <c r="CU36" s="842"/>
      <c r="CV36" s="842"/>
      <c r="CW36" s="842"/>
    </row>
    <row r="37" spans="2:101" ht="15" customHeight="1" x14ac:dyDescent="0.2">
      <c r="B37" s="336"/>
      <c r="C37" s="336"/>
      <c r="D37" s="341"/>
      <c r="E37" s="336"/>
      <c r="F37" s="336"/>
      <c r="G37" s="336"/>
      <c r="H37" s="336"/>
      <c r="I37" s="336"/>
      <c r="J37" s="336"/>
      <c r="K37" s="336"/>
      <c r="L37" s="336"/>
      <c r="M37" s="336"/>
      <c r="N37" s="336"/>
      <c r="O37" s="336"/>
      <c r="P37" s="336"/>
      <c r="Q37" s="336"/>
      <c r="R37" s="336"/>
      <c r="CJ37" s="840"/>
      <c r="CK37" s="840"/>
      <c r="CL37" s="840"/>
      <c r="CM37" s="840"/>
      <c r="CN37" s="840"/>
      <c r="CO37" s="840"/>
      <c r="CP37" s="842" t="s">
        <v>269</v>
      </c>
      <c r="CQ37" s="842"/>
      <c r="CR37" s="842"/>
      <c r="CS37" s="842"/>
      <c r="CT37" s="842"/>
      <c r="CU37" s="842"/>
      <c r="CV37" s="842"/>
      <c r="CW37" s="842"/>
    </row>
    <row r="38" spans="2:101" ht="15" customHeight="1" x14ac:dyDescent="0.2">
      <c r="B38" s="336"/>
      <c r="C38" s="336"/>
      <c r="D38" s="341"/>
      <c r="E38" s="336"/>
      <c r="F38" s="336"/>
      <c r="G38" s="336"/>
      <c r="H38" s="336"/>
      <c r="I38" s="336"/>
      <c r="J38" s="336"/>
      <c r="K38" s="336"/>
      <c r="L38" s="336"/>
      <c r="M38" s="336"/>
      <c r="N38" s="336"/>
      <c r="O38" s="336"/>
      <c r="P38" s="336"/>
      <c r="Q38" s="336"/>
      <c r="R38" s="336"/>
      <c r="CJ38" s="840"/>
      <c r="CK38" s="840"/>
      <c r="CL38" s="840"/>
      <c r="CM38" s="840"/>
      <c r="CN38" s="840"/>
      <c r="CO38" s="840"/>
      <c r="CP38" s="753" t="s">
        <v>270</v>
      </c>
      <c r="CQ38" s="753"/>
      <c r="CR38" s="753"/>
      <c r="CS38" s="753"/>
      <c r="CT38" s="753"/>
      <c r="CU38" s="753"/>
      <c r="CV38" s="753"/>
      <c r="CW38" s="753"/>
    </row>
    <row r="39" spans="2:101" ht="15" customHeight="1" x14ac:dyDescent="0.2">
      <c r="B39" s="336"/>
      <c r="C39" s="336"/>
      <c r="D39" s="341"/>
      <c r="E39" s="336"/>
      <c r="F39" s="336"/>
      <c r="G39" s="336"/>
      <c r="H39" s="336"/>
      <c r="I39" s="336"/>
      <c r="J39" s="336"/>
      <c r="K39" s="336"/>
      <c r="L39" s="336"/>
      <c r="M39" s="336"/>
      <c r="N39" s="336"/>
      <c r="O39" s="336"/>
      <c r="P39" s="336"/>
      <c r="Q39" s="336"/>
      <c r="R39" s="336"/>
      <c r="CJ39" s="840" t="s">
        <v>271</v>
      </c>
      <c r="CK39" s="840"/>
      <c r="CL39" s="840"/>
      <c r="CM39" s="840"/>
      <c r="CN39" s="840"/>
      <c r="CO39" s="840"/>
      <c r="CP39" s="841" t="s">
        <v>272</v>
      </c>
      <c r="CQ39" s="841"/>
      <c r="CR39" s="841"/>
      <c r="CS39" s="841"/>
      <c r="CT39" s="841"/>
      <c r="CU39" s="841"/>
      <c r="CV39" s="841"/>
      <c r="CW39" s="841"/>
    </row>
    <row r="40" spans="2:101" ht="15" customHeight="1" x14ac:dyDescent="0.2">
      <c r="B40" s="336"/>
      <c r="C40" s="336"/>
      <c r="D40" s="341"/>
      <c r="E40" s="336"/>
      <c r="F40" s="336"/>
      <c r="G40" s="336"/>
      <c r="H40" s="336"/>
      <c r="I40" s="336"/>
      <c r="J40" s="336"/>
      <c r="K40" s="336"/>
      <c r="L40" s="336"/>
      <c r="M40" s="336"/>
      <c r="N40" s="336"/>
      <c r="O40" s="336"/>
      <c r="P40" s="336"/>
      <c r="Q40" s="336"/>
      <c r="R40" s="336"/>
      <c r="CJ40" s="840"/>
      <c r="CK40" s="840"/>
      <c r="CL40" s="840"/>
      <c r="CM40" s="840"/>
      <c r="CN40" s="840"/>
      <c r="CO40" s="840"/>
      <c r="CP40" s="842" t="s">
        <v>273</v>
      </c>
      <c r="CQ40" s="842"/>
      <c r="CR40" s="842"/>
      <c r="CS40" s="842"/>
      <c r="CT40" s="842"/>
      <c r="CU40" s="842"/>
      <c r="CV40" s="842"/>
      <c r="CW40" s="842"/>
    </row>
    <row r="41" spans="2:101" ht="14.1" customHeight="1" x14ac:dyDescent="0.2">
      <c r="B41" s="336"/>
      <c r="C41" s="336"/>
      <c r="D41" s="341"/>
      <c r="E41" s="336"/>
      <c r="F41" s="336"/>
      <c r="G41" s="336"/>
      <c r="H41" s="336"/>
      <c r="I41" s="336"/>
      <c r="J41" s="336"/>
      <c r="K41" s="336"/>
      <c r="L41" s="336"/>
      <c r="M41" s="336"/>
      <c r="N41" s="336"/>
      <c r="O41" s="336"/>
      <c r="P41" s="336"/>
      <c r="Q41" s="336"/>
      <c r="R41" s="336"/>
      <c r="CJ41" s="840"/>
      <c r="CK41" s="840"/>
      <c r="CL41" s="840"/>
      <c r="CM41" s="840"/>
      <c r="CN41" s="840"/>
      <c r="CO41" s="840"/>
      <c r="CP41" s="842" t="s">
        <v>274</v>
      </c>
      <c r="CQ41" s="842"/>
      <c r="CR41" s="842"/>
      <c r="CS41" s="842"/>
      <c r="CT41" s="842"/>
      <c r="CU41" s="842"/>
      <c r="CV41" s="842"/>
      <c r="CW41" s="842"/>
    </row>
    <row r="42" spans="2:101" ht="14.1" customHeight="1" x14ac:dyDescent="0.2">
      <c r="B42" s="336"/>
      <c r="C42" s="336"/>
      <c r="D42" s="341"/>
      <c r="E42" s="336"/>
      <c r="F42" s="336"/>
      <c r="G42" s="336"/>
      <c r="H42" s="336"/>
      <c r="I42" s="336"/>
      <c r="J42" s="336"/>
      <c r="K42" s="336"/>
      <c r="L42" s="336"/>
      <c r="M42" s="336"/>
      <c r="N42" s="336"/>
      <c r="O42" s="336"/>
      <c r="P42" s="336"/>
      <c r="Q42" s="336"/>
      <c r="R42" s="336"/>
      <c r="CJ42" s="840"/>
      <c r="CK42" s="840"/>
      <c r="CL42" s="840"/>
      <c r="CM42" s="840"/>
      <c r="CN42" s="840"/>
      <c r="CO42" s="840"/>
      <c r="CP42" s="842" t="s">
        <v>275</v>
      </c>
      <c r="CQ42" s="842"/>
      <c r="CR42" s="842"/>
      <c r="CS42" s="842"/>
      <c r="CT42" s="842"/>
      <c r="CU42" s="842"/>
      <c r="CV42" s="842"/>
      <c r="CW42" s="842"/>
    </row>
    <row r="43" spans="2:101" ht="14.1" customHeight="1" x14ac:dyDescent="0.2">
      <c r="B43" s="315"/>
      <c r="C43" s="315"/>
      <c r="D43" s="354"/>
      <c r="E43" s="315"/>
      <c r="F43" s="315"/>
      <c r="G43" s="315"/>
      <c r="H43" s="315"/>
      <c r="I43" s="315"/>
      <c r="J43" s="315"/>
      <c r="K43" s="315"/>
      <c r="L43" s="315"/>
      <c r="M43" s="315"/>
      <c r="N43" s="315"/>
      <c r="O43" s="315"/>
      <c r="P43" s="315"/>
      <c r="Q43" s="315"/>
      <c r="R43" s="315"/>
      <c r="CJ43" s="840"/>
      <c r="CK43" s="840"/>
      <c r="CL43" s="840"/>
      <c r="CM43" s="840"/>
      <c r="CN43" s="840"/>
      <c r="CO43" s="840"/>
      <c r="CP43" s="753" t="s">
        <v>276</v>
      </c>
      <c r="CQ43" s="753"/>
      <c r="CR43" s="753"/>
      <c r="CS43" s="753"/>
      <c r="CT43" s="753"/>
      <c r="CU43" s="753"/>
      <c r="CV43" s="753"/>
      <c r="CW43" s="753"/>
    </row>
    <row r="44" spans="2:101" ht="14.1" customHeight="1" x14ac:dyDescent="0.2">
      <c r="B44" s="336"/>
      <c r="C44" s="336"/>
      <c r="D44" s="341"/>
      <c r="E44" s="336"/>
      <c r="F44" s="336"/>
      <c r="G44" s="336"/>
      <c r="H44" s="336"/>
      <c r="I44" s="336"/>
      <c r="J44" s="336"/>
      <c r="K44" s="336"/>
      <c r="L44" s="336"/>
      <c r="M44" s="336"/>
      <c r="N44" s="336"/>
      <c r="O44" s="336"/>
      <c r="P44" s="336"/>
      <c r="Q44" s="336"/>
      <c r="R44" s="336"/>
    </row>
    <row r="45" spans="2:101" ht="14.1" customHeight="1" x14ac:dyDescent="0.2">
      <c r="B45" s="336"/>
      <c r="C45" s="336"/>
      <c r="D45" s="341"/>
      <c r="E45" s="336"/>
      <c r="F45" s="336"/>
      <c r="G45" s="336"/>
      <c r="H45" s="336"/>
      <c r="I45" s="336"/>
      <c r="J45" s="336"/>
      <c r="K45" s="336"/>
      <c r="L45" s="336"/>
      <c r="M45" s="336"/>
      <c r="N45" s="336"/>
      <c r="O45" s="336"/>
      <c r="P45" s="336"/>
      <c r="Q45" s="336"/>
      <c r="R45" s="336"/>
    </row>
    <row r="46" spans="2:101" ht="14.1" customHeight="1" x14ac:dyDescent="0.2">
      <c r="B46" s="336"/>
      <c r="C46" s="336"/>
      <c r="D46" s="341"/>
      <c r="E46" s="336"/>
      <c r="F46" s="336"/>
      <c r="G46" s="336"/>
      <c r="H46" s="336"/>
      <c r="I46" s="336"/>
      <c r="J46" s="336"/>
      <c r="K46" s="336"/>
      <c r="L46" s="336"/>
      <c r="M46" s="336"/>
      <c r="N46" s="336"/>
      <c r="O46" s="336"/>
      <c r="P46" s="336"/>
      <c r="Q46" s="336"/>
      <c r="R46" s="336"/>
    </row>
    <row r="47" spans="2:101" ht="14.1" customHeight="1" x14ac:dyDescent="0.2">
      <c r="B47" s="336"/>
      <c r="C47" s="336"/>
      <c r="D47" s="341"/>
      <c r="E47" s="336"/>
      <c r="F47" s="336"/>
      <c r="G47" s="336"/>
      <c r="H47" s="336"/>
      <c r="I47" s="336"/>
      <c r="J47" s="336"/>
      <c r="K47" s="336"/>
      <c r="L47" s="336"/>
      <c r="M47" s="336"/>
      <c r="N47" s="336"/>
      <c r="O47" s="336"/>
      <c r="P47" s="336"/>
      <c r="Q47" s="336"/>
      <c r="R47" s="336"/>
    </row>
    <row r="48" spans="2:101" ht="14.1" customHeight="1" x14ac:dyDescent="0.2">
      <c r="B48" s="336"/>
      <c r="C48" s="336"/>
      <c r="D48" s="341"/>
      <c r="E48" s="336"/>
      <c r="F48" s="336"/>
      <c r="G48" s="336"/>
      <c r="H48" s="336"/>
      <c r="I48" s="336"/>
      <c r="J48" s="336"/>
      <c r="K48" s="336"/>
      <c r="L48" s="336"/>
      <c r="M48" s="336"/>
      <c r="N48" s="336"/>
      <c r="O48" s="336"/>
      <c r="P48" s="336"/>
      <c r="Q48" s="336"/>
      <c r="R48" s="336"/>
    </row>
    <row r="49" spans="2:74" ht="14.1" customHeight="1" x14ac:dyDescent="0.2">
      <c r="B49" s="336"/>
      <c r="C49" s="336"/>
      <c r="D49" s="341"/>
      <c r="E49" s="336"/>
      <c r="F49" s="336"/>
      <c r="G49" s="336"/>
      <c r="H49" s="336"/>
      <c r="I49" s="336"/>
      <c r="J49" s="336"/>
      <c r="K49" s="336"/>
      <c r="L49" s="336"/>
      <c r="M49" s="336"/>
      <c r="N49" s="336"/>
      <c r="O49" s="336"/>
      <c r="P49" s="336"/>
      <c r="Q49" s="336"/>
      <c r="R49" s="336"/>
    </row>
    <row r="50" spans="2:74" ht="14.1" customHeight="1" x14ac:dyDescent="0.2">
      <c r="D50" s="609"/>
    </row>
    <row r="51" spans="2:74" ht="14.1" customHeight="1" x14ac:dyDescent="0.2">
      <c r="D51" s="609"/>
    </row>
    <row r="52" spans="2:74" ht="14.1" customHeight="1" x14ac:dyDescent="0.2">
      <c r="D52" s="609"/>
    </row>
    <row r="53" spans="2:74" ht="14.1" customHeight="1" x14ac:dyDescent="0.2">
      <c r="D53" s="609"/>
    </row>
    <row r="54" spans="2:74" ht="14.1" customHeight="1" x14ac:dyDescent="0.2">
      <c r="D54" s="609"/>
    </row>
    <row r="55" spans="2:74" ht="14.1" customHeight="1" x14ac:dyDescent="0.2">
      <c r="D55" s="609"/>
    </row>
    <row r="56" spans="2:74" ht="14.1" customHeight="1" x14ac:dyDescent="0.2">
      <c r="D56" s="609"/>
    </row>
    <row r="57" spans="2:74" ht="14.1" customHeight="1" x14ac:dyDescent="0.2">
      <c r="D57" s="609"/>
    </row>
    <row r="58" spans="2:74" ht="14.1" customHeight="1" x14ac:dyDescent="0.2">
      <c r="D58" s="609"/>
    </row>
    <row r="59" spans="2:74" ht="14.1" customHeight="1" x14ac:dyDescent="0.2">
      <c r="D59" s="609"/>
    </row>
    <row r="60" spans="2:74" ht="14.1" customHeight="1" x14ac:dyDescent="0.2">
      <c r="D60" s="609"/>
    </row>
    <row r="61" spans="2:74" ht="14.1" customHeight="1" x14ac:dyDescent="0.2">
      <c r="D61" s="609"/>
    </row>
    <row r="62" spans="2:74" ht="14.1" customHeight="1" x14ac:dyDescent="0.2">
      <c r="D62" s="609"/>
    </row>
    <row r="63" spans="2:74" s="351" customFormat="1" ht="14.1" customHeight="1" x14ac:dyDescent="0.2">
      <c r="B63" s="295"/>
      <c r="C63" s="295"/>
      <c r="D63" s="609"/>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349"/>
      <c r="AC63" s="349"/>
      <c r="AD63" s="349"/>
      <c r="AE63" s="349"/>
      <c r="AF63" s="349"/>
      <c r="AG63" s="349"/>
      <c r="AH63" s="349"/>
      <c r="AI63" s="349"/>
      <c r="AJ63" s="349"/>
      <c r="AK63" s="349"/>
      <c r="AL63" s="349"/>
      <c r="AM63" s="349"/>
      <c r="AN63" s="349"/>
      <c r="AO63" s="349"/>
      <c r="AP63" s="349"/>
      <c r="AQ63" s="349"/>
      <c r="AR63" s="294"/>
      <c r="AS63" s="294"/>
      <c r="AT63" s="294"/>
      <c r="AU63" s="350"/>
      <c r="AV63" s="350"/>
      <c r="AW63" s="294"/>
      <c r="AX63" s="295"/>
      <c r="AY63" s="295"/>
      <c r="AZ63" s="295"/>
      <c r="BA63" s="295"/>
      <c r="BB63" s="295"/>
      <c r="BC63" s="295"/>
      <c r="BD63" s="349"/>
      <c r="BE63" s="349"/>
      <c r="BF63" s="349"/>
      <c r="BG63" s="349"/>
      <c r="BH63" s="349"/>
      <c r="BI63" s="349"/>
      <c r="BJ63" s="349"/>
      <c r="BK63" s="349"/>
      <c r="BL63" s="349"/>
      <c r="BM63" s="349"/>
      <c r="BN63" s="349"/>
      <c r="BO63" s="349"/>
      <c r="BP63" s="349"/>
      <c r="BQ63" s="349"/>
      <c r="BR63" s="349"/>
      <c r="BS63" s="349"/>
      <c r="BT63" s="349"/>
      <c r="BU63" s="294"/>
      <c r="BV63" s="294"/>
    </row>
    <row r="64" spans="2:74" ht="14.1" customHeight="1" x14ac:dyDescent="0.2">
      <c r="D64" s="609"/>
    </row>
    <row r="65" spans="19:19" ht="14.1" customHeight="1" x14ac:dyDescent="0.2"/>
    <row r="66" spans="19:19" ht="14.1" customHeight="1" x14ac:dyDescent="0.2"/>
    <row r="67" spans="19:19" ht="14.1" customHeight="1" x14ac:dyDescent="0.2"/>
    <row r="68" spans="19:19" ht="14.1" customHeight="1" x14ac:dyDescent="0.2">
      <c r="S68" s="336"/>
    </row>
    <row r="69" spans="19:19" ht="14.1" customHeight="1" x14ac:dyDescent="0.2">
      <c r="S69" s="336"/>
    </row>
    <row r="70" spans="19:19" ht="14.1" customHeight="1" x14ac:dyDescent="0.2">
      <c r="S70" s="336"/>
    </row>
    <row r="71" spans="19:19" ht="14.1" customHeight="1" x14ac:dyDescent="0.2">
      <c r="S71" s="336"/>
    </row>
    <row r="72" spans="19:19" ht="14.1" customHeight="1" x14ac:dyDescent="0.2">
      <c r="S72" s="336"/>
    </row>
    <row r="73" spans="19:19" ht="14.1" customHeight="1" x14ac:dyDescent="0.2">
      <c r="S73" s="355"/>
    </row>
    <row r="74" spans="19:19" ht="14.1" customHeight="1" x14ac:dyDescent="0.2">
      <c r="S74" s="355"/>
    </row>
    <row r="75" spans="19:19" ht="14.1" customHeight="1" x14ac:dyDescent="0.2"/>
    <row r="76" spans="19:19" ht="14.1" customHeight="1" x14ac:dyDescent="0.2"/>
    <row r="77" spans="19:19" ht="14.1" customHeight="1" x14ac:dyDescent="0.2"/>
    <row r="78" spans="19:19" ht="14.1" customHeight="1" x14ac:dyDescent="0.2"/>
    <row r="79" spans="19:19" ht="14.1" customHeight="1" x14ac:dyDescent="0.2"/>
    <row r="80" spans="19:19" ht="14.1" customHeight="1" x14ac:dyDescent="0.2"/>
    <row r="81" spans="2:18" ht="14.1" customHeight="1" x14ac:dyDescent="0.2">
      <c r="B81" s="336"/>
      <c r="C81" s="336"/>
      <c r="D81" s="341"/>
      <c r="E81" s="336"/>
      <c r="F81" s="336"/>
      <c r="G81" s="336"/>
      <c r="H81" s="336"/>
      <c r="I81" s="336"/>
      <c r="J81" s="336"/>
      <c r="K81" s="336"/>
      <c r="L81" s="336"/>
      <c r="M81" s="336"/>
      <c r="N81" s="336"/>
      <c r="O81" s="336"/>
      <c r="P81" s="336"/>
      <c r="Q81" s="336"/>
      <c r="R81" s="336"/>
    </row>
    <row r="82" spans="2:18" ht="14.1" customHeight="1" x14ac:dyDescent="0.2">
      <c r="B82" s="336"/>
      <c r="C82" s="336"/>
      <c r="D82" s="341"/>
      <c r="E82" s="336"/>
      <c r="F82" s="336"/>
      <c r="G82" s="336"/>
      <c r="H82" s="336"/>
      <c r="I82" s="336"/>
      <c r="J82" s="336"/>
      <c r="K82" s="336"/>
      <c r="L82" s="336"/>
      <c r="M82" s="336"/>
      <c r="N82" s="336"/>
      <c r="O82" s="336"/>
      <c r="P82" s="336"/>
      <c r="Q82" s="336"/>
      <c r="R82" s="336"/>
    </row>
    <row r="83" spans="2:18" ht="14.1" customHeight="1" x14ac:dyDescent="0.2">
      <c r="B83" s="336"/>
      <c r="C83" s="336"/>
      <c r="D83" s="341"/>
      <c r="E83" s="336"/>
      <c r="F83" s="336"/>
      <c r="G83" s="336"/>
      <c r="H83" s="336"/>
      <c r="I83" s="336"/>
      <c r="J83" s="336"/>
      <c r="K83" s="336"/>
      <c r="L83" s="336"/>
      <c r="M83" s="336"/>
      <c r="N83" s="336"/>
      <c r="O83" s="336"/>
      <c r="P83" s="336"/>
      <c r="Q83" s="336"/>
      <c r="R83" s="336"/>
    </row>
    <row r="84" spans="2:18" ht="14.1" customHeight="1" x14ac:dyDescent="0.2">
      <c r="B84" s="336"/>
      <c r="C84" s="336"/>
      <c r="D84" s="341"/>
      <c r="E84" s="336"/>
      <c r="F84" s="336"/>
      <c r="G84" s="336"/>
      <c r="H84" s="336"/>
      <c r="I84" s="336"/>
      <c r="J84" s="336"/>
      <c r="K84" s="336"/>
      <c r="L84" s="336"/>
      <c r="M84" s="336"/>
      <c r="N84" s="336"/>
      <c r="O84" s="336"/>
      <c r="P84" s="336"/>
      <c r="Q84" s="336"/>
      <c r="R84" s="336"/>
    </row>
    <row r="85" spans="2:18" ht="14.1" customHeight="1" x14ac:dyDescent="0.2">
      <c r="B85" s="336"/>
      <c r="C85" s="336"/>
      <c r="D85" s="341"/>
      <c r="E85" s="336"/>
      <c r="F85" s="336"/>
      <c r="G85" s="336"/>
      <c r="H85" s="336"/>
      <c r="I85" s="336"/>
      <c r="J85" s="336"/>
      <c r="K85" s="336"/>
      <c r="L85" s="336"/>
      <c r="M85" s="336"/>
      <c r="N85" s="336"/>
      <c r="O85" s="336"/>
      <c r="P85" s="336"/>
      <c r="Q85" s="336"/>
      <c r="R85" s="336"/>
    </row>
    <row r="86" spans="2:18" ht="14.1" customHeight="1" x14ac:dyDescent="0.2">
      <c r="C86" s="357"/>
      <c r="D86" s="358"/>
      <c r="E86" s="355"/>
      <c r="F86" s="355"/>
      <c r="G86" s="355"/>
      <c r="H86" s="355"/>
      <c r="I86" s="355"/>
      <c r="J86" s="355"/>
      <c r="K86" s="355"/>
      <c r="L86" s="355"/>
      <c r="M86" s="355"/>
      <c r="N86" s="355"/>
      <c r="O86" s="355"/>
      <c r="P86" s="355"/>
      <c r="Q86" s="355"/>
      <c r="R86" s="355"/>
    </row>
    <row r="87" spans="2:18" ht="14.1" customHeight="1" x14ac:dyDescent="0.2">
      <c r="C87" s="357"/>
      <c r="D87" s="358"/>
      <c r="E87" s="355"/>
      <c r="F87" s="355"/>
      <c r="G87" s="355"/>
      <c r="H87" s="355"/>
      <c r="I87" s="355"/>
      <c r="J87" s="355"/>
      <c r="K87" s="355"/>
      <c r="L87" s="355"/>
      <c r="M87" s="355"/>
      <c r="N87" s="355"/>
      <c r="O87" s="355"/>
      <c r="P87" s="355"/>
      <c r="Q87" s="355"/>
      <c r="R87" s="355"/>
    </row>
    <row r="88" spans="2:18" ht="14.1" customHeight="1" x14ac:dyDescent="0.2">
      <c r="D88" s="609"/>
    </row>
    <row r="89" spans="2:18" ht="14.1" customHeight="1" x14ac:dyDescent="0.2">
      <c r="D89" s="609"/>
    </row>
    <row r="90" spans="2:18" ht="14.1" customHeight="1" x14ac:dyDescent="0.2">
      <c r="D90" s="609"/>
    </row>
    <row r="91" spans="2:18" ht="14.1" customHeight="1" x14ac:dyDescent="0.2">
      <c r="D91" s="609"/>
    </row>
    <row r="92" spans="2:18" ht="14.1" customHeight="1" x14ac:dyDescent="0.2">
      <c r="D92" s="609"/>
    </row>
    <row r="93" spans="2:18" ht="14.1" customHeight="1" x14ac:dyDescent="0.2">
      <c r="D93" s="609"/>
    </row>
    <row r="94" spans="2:18" ht="14.1" customHeight="1" x14ac:dyDescent="0.2">
      <c r="D94" s="609"/>
    </row>
    <row r="95" spans="2:18" ht="14.1" customHeight="1" x14ac:dyDescent="0.2">
      <c r="D95" s="609"/>
    </row>
    <row r="96" spans="2:18" ht="14.1" customHeight="1" x14ac:dyDescent="0.2">
      <c r="D96" s="609"/>
    </row>
    <row r="97" spans="76:80" ht="14.1" customHeight="1" x14ac:dyDescent="0.2"/>
    <row r="98" spans="76:80" ht="14.1" customHeight="1" x14ac:dyDescent="0.2"/>
    <row r="99" spans="76:80" ht="14.1" customHeight="1" x14ac:dyDescent="0.2"/>
    <row r="100" spans="76:80" ht="14.1" customHeight="1" x14ac:dyDescent="0.2"/>
    <row r="101" spans="76:80" ht="14.1" customHeight="1" x14ac:dyDescent="0.2"/>
    <row r="102" spans="76:80" ht="14.1" customHeight="1" x14ac:dyDescent="0.2"/>
    <row r="103" spans="76:80" ht="14.1" customHeight="1" x14ac:dyDescent="0.2"/>
    <row r="104" spans="76:80" ht="14.1" customHeight="1" x14ac:dyDescent="0.2"/>
    <row r="105" spans="76:80" ht="14.1" customHeight="1" x14ac:dyDescent="0.2"/>
    <row r="106" spans="76:80" ht="14.1" customHeight="1" x14ac:dyDescent="0.2"/>
    <row r="107" spans="76:80" ht="14.1" customHeight="1" x14ac:dyDescent="0.2"/>
    <row r="110" spans="76:80" ht="12" customHeight="1" x14ac:dyDescent="0.2">
      <c r="BX110" s="359"/>
      <c r="BY110" s="359"/>
      <c r="BZ110" s="359"/>
      <c r="CB110" s="359"/>
    </row>
    <row r="111" spans="76:80" ht="12" customHeight="1" x14ac:dyDescent="0.2">
      <c r="BX111" s="359"/>
      <c r="BY111" s="359"/>
      <c r="BZ111" s="360"/>
      <c r="CA111" s="359"/>
      <c r="CB111" s="359"/>
    </row>
    <row r="112" spans="76:80" ht="12" customHeight="1" x14ac:dyDescent="0.2">
      <c r="BX112" s="359"/>
      <c r="BY112" s="359"/>
      <c r="BZ112" s="359"/>
      <c r="CA112" s="359"/>
      <c r="CB112" s="359"/>
    </row>
    <row r="113" spans="76:80" ht="12" customHeight="1" x14ac:dyDescent="0.2">
      <c r="BX113" s="359"/>
      <c r="BY113" s="360"/>
      <c r="BZ113" s="359"/>
      <c r="CA113" s="359"/>
      <c r="CB113" s="359"/>
    </row>
    <row r="114" spans="76:80" ht="12" customHeight="1" x14ac:dyDescent="0.2">
      <c r="BX114" s="359"/>
      <c r="BY114" s="359"/>
      <c r="BZ114" s="3"/>
      <c r="CA114" s="359"/>
      <c r="CB114" s="359"/>
    </row>
    <row r="115" spans="76:80" ht="12" customHeight="1" x14ac:dyDescent="0.2">
      <c r="BX115" s="359"/>
      <c r="BY115" s="359"/>
      <c r="BZ115" s="359"/>
      <c r="CA115" s="359"/>
      <c r="CB115" s="359"/>
    </row>
    <row r="116" spans="76:80" ht="12" customHeight="1" x14ac:dyDescent="0.2">
      <c r="BX116" s="359"/>
      <c r="BY116" s="3"/>
      <c r="BZ116" s="359"/>
      <c r="CA116" s="359"/>
      <c r="CB116" s="359"/>
    </row>
    <row r="117" spans="76:80" ht="12" customHeight="1" x14ac:dyDescent="0.2">
      <c r="BX117" s="359"/>
      <c r="BY117" s="359"/>
      <c r="BZ117" s="359"/>
      <c r="CA117" s="359"/>
      <c r="CB117" s="359"/>
    </row>
    <row r="118" spans="76:80" ht="12" customHeight="1" x14ac:dyDescent="0.2">
      <c r="CA118" s="359"/>
    </row>
    <row r="141" spans="4:4" ht="12" customHeight="1" x14ac:dyDescent="0.2">
      <c r="D141" s="295"/>
    </row>
    <row r="142" spans="4:4" ht="12" customHeight="1" x14ac:dyDescent="0.2">
      <c r="D142" s="295"/>
    </row>
    <row r="143" spans="4:4" ht="12" customHeight="1" x14ac:dyDescent="0.2">
      <c r="D143" s="295"/>
    </row>
    <row r="144" spans="4:4" ht="12" customHeight="1" x14ac:dyDescent="0.2">
      <c r="D144" s="295"/>
    </row>
    <row r="145" spans="4:4" ht="12" customHeight="1" x14ac:dyDescent="0.2">
      <c r="D145" s="295"/>
    </row>
    <row r="146" spans="4:4" ht="12" customHeight="1" x14ac:dyDescent="0.2">
      <c r="D146" s="295"/>
    </row>
    <row r="147" spans="4:4" ht="12" customHeight="1" x14ac:dyDescent="0.2">
      <c r="D147" s="295"/>
    </row>
    <row r="148" spans="4:4" ht="12" customHeight="1" x14ac:dyDescent="0.2">
      <c r="D148" s="295"/>
    </row>
    <row r="149" spans="4:4" ht="12" customHeight="1" x14ac:dyDescent="0.2">
      <c r="D149" s="295"/>
    </row>
    <row r="150" spans="4:4" ht="12" customHeight="1" x14ac:dyDescent="0.2">
      <c r="D150" s="295"/>
    </row>
    <row r="151" spans="4:4" ht="12" customHeight="1" x14ac:dyDescent="0.2">
      <c r="D151" s="295"/>
    </row>
  </sheetData>
  <dataConsolidate/>
  <mergeCells count="70">
    <mergeCell ref="CP40:CW40"/>
    <mergeCell ref="CP41:CW41"/>
    <mergeCell ref="CP42:CW42"/>
    <mergeCell ref="CJ39:CO43"/>
    <mergeCell ref="CP43:CW43"/>
    <mergeCell ref="CP39:CW39"/>
    <mergeCell ref="CJ34:CO38"/>
    <mergeCell ref="CP34:CW34"/>
    <mergeCell ref="CP35:CW35"/>
    <mergeCell ref="CP36:CW36"/>
    <mergeCell ref="CP37:CW37"/>
    <mergeCell ref="CP38:CW38"/>
    <mergeCell ref="BW18:CD18"/>
    <mergeCell ref="BW19:CD19"/>
    <mergeCell ref="BW20:CD20"/>
    <mergeCell ref="BW21:CD21"/>
    <mergeCell ref="BW22:CD22"/>
    <mergeCell ref="D1:Z1"/>
    <mergeCell ref="U24:AA24"/>
    <mergeCell ref="AA1:BT1"/>
    <mergeCell ref="U13:AA13"/>
    <mergeCell ref="U14:AA14"/>
    <mergeCell ref="V2:Z2"/>
    <mergeCell ref="U17:AA17"/>
    <mergeCell ref="U16:AA16"/>
    <mergeCell ref="U15:AA15"/>
    <mergeCell ref="E2:T2"/>
    <mergeCell ref="CP29:CW29"/>
    <mergeCell ref="CJ30:CO33"/>
    <mergeCell ref="CP30:CW30"/>
    <mergeCell ref="CP31:CW31"/>
    <mergeCell ref="CP32:CW32"/>
    <mergeCell ref="CP33:CW33"/>
    <mergeCell ref="CJ24:CO29"/>
    <mergeCell ref="CP24:CW24"/>
    <mergeCell ref="CP25:CW25"/>
    <mergeCell ref="CP26:CW26"/>
    <mergeCell ref="CP27:CW27"/>
    <mergeCell ref="CP28:CW28"/>
    <mergeCell ref="CP19:CW19"/>
    <mergeCell ref="CP20:CW20"/>
    <mergeCell ref="CJ15:CW15"/>
    <mergeCell ref="CJ16:CO16"/>
    <mergeCell ref="CP16:CW16"/>
    <mergeCell ref="CJ17:CO18"/>
    <mergeCell ref="CP17:CW17"/>
    <mergeCell ref="CP18:CW18"/>
    <mergeCell ref="CP21:CW22"/>
    <mergeCell ref="CP23:CW23"/>
    <mergeCell ref="BW25:CD25"/>
    <mergeCell ref="BX26:CH26"/>
    <mergeCell ref="BX27:CH27"/>
    <mergeCell ref="BW23:CD23"/>
    <mergeCell ref="BW24:CD24"/>
    <mergeCell ref="A4:A12"/>
    <mergeCell ref="BW28:CH28"/>
    <mergeCell ref="BW29:CH29"/>
    <mergeCell ref="BW30:CH30"/>
    <mergeCell ref="CJ21:CO23"/>
    <mergeCell ref="CJ19:CO20"/>
    <mergeCell ref="U25:AA25"/>
    <mergeCell ref="U18:AA18"/>
    <mergeCell ref="U19:AA19"/>
    <mergeCell ref="U20:AA20"/>
    <mergeCell ref="U21:AA21"/>
    <mergeCell ref="U22:AA22"/>
    <mergeCell ref="U23:AA23"/>
    <mergeCell ref="BW15:CH15"/>
    <mergeCell ref="BW16:CD16"/>
    <mergeCell ref="BW17:CD17"/>
  </mergeCells>
  <conditionalFormatting sqref="D4:BT12">
    <cfRule type="cellIs" dxfId="1" priority="1" operator="equal">
      <formula>""</formula>
    </cfRule>
  </conditionalFormatting>
  <printOptions verticalCentered="1"/>
  <pageMargins left="0.25" right="0.25" top="0.25" bottom="0.25" header="0.3" footer="0.3"/>
  <pageSetup paperSize="17" scale="34" orientation="landscape" r:id="rId1"/>
  <headerFooter alignWithMargins="0"/>
  <rowBreaks count="1" manualBreakCount="1">
    <brk id="3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G142"/>
  <sheetViews>
    <sheetView zoomScale="80" zoomScaleNormal="80" zoomScaleSheetLayoutView="80" workbookViewId="0">
      <selection activeCell="B2" sqref="B2"/>
    </sheetView>
  </sheetViews>
  <sheetFormatPr defaultColWidth="8.85546875" defaultRowHeight="12" customHeight="1" x14ac:dyDescent="0.2"/>
  <cols>
    <col min="1" max="1" width="5.7109375" style="294" customWidth="1"/>
    <col min="2" max="2" width="15.7109375" style="295" customWidth="1"/>
    <col min="3" max="3" width="60.7109375" style="295" customWidth="1"/>
    <col min="4" max="4" width="5.7109375" style="335" customWidth="1"/>
    <col min="5" max="15" width="5.7109375" style="295" customWidth="1"/>
    <col min="16" max="29" width="5.28515625" style="349" customWidth="1"/>
    <col min="30" max="32" width="5.28515625" style="294" customWidth="1"/>
    <col min="33" max="35" width="5.28515625" style="295" customWidth="1"/>
    <col min="36" max="48" width="5.28515625" style="349" customWidth="1"/>
    <col min="49" max="66" width="5.28515625" style="294" customWidth="1"/>
    <col min="67" max="67" width="6.7109375" style="132" customWidth="1"/>
    <col min="68" max="68" width="6.7109375" style="294" customWidth="1"/>
    <col min="69" max="96" width="5.28515625" style="294" customWidth="1"/>
    <col min="97" max="16384" width="8.85546875" style="294"/>
  </cols>
  <sheetData>
    <row r="1" spans="1:163" ht="35.1" customHeight="1" thickBot="1" x14ac:dyDescent="0.25">
      <c r="B1" s="292"/>
      <c r="C1" s="293"/>
      <c r="D1" s="812" t="s">
        <v>25</v>
      </c>
      <c r="E1" s="813"/>
      <c r="F1" s="813"/>
      <c r="G1" s="813"/>
      <c r="H1" s="813"/>
      <c r="I1" s="813"/>
      <c r="J1" s="813"/>
      <c r="K1" s="813"/>
      <c r="L1" s="813"/>
      <c r="M1" s="813"/>
      <c r="N1" s="813"/>
      <c r="O1" s="817" t="s">
        <v>26</v>
      </c>
      <c r="P1" s="818"/>
      <c r="Q1" s="818"/>
      <c r="R1" s="818"/>
      <c r="S1" s="818"/>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818"/>
      <c r="AX1" s="818"/>
      <c r="AY1" s="818"/>
      <c r="AZ1" s="818"/>
      <c r="BA1" s="818"/>
      <c r="BB1" s="818"/>
      <c r="BC1" s="818"/>
      <c r="BD1" s="818"/>
      <c r="BE1" s="818"/>
      <c r="BF1" s="818"/>
      <c r="BG1" s="818"/>
      <c r="BH1" s="818"/>
      <c r="BI1" s="818"/>
      <c r="BJ1" s="818"/>
      <c r="BK1" s="818"/>
      <c r="BL1" s="818"/>
      <c r="BM1" s="818"/>
      <c r="BN1" s="819"/>
      <c r="BO1" s="469"/>
      <c r="BP1" s="470"/>
      <c r="BQ1" s="470"/>
      <c r="BR1" s="470"/>
      <c r="BS1" s="470"/>
      <c r="BT1" s="470"/>
      <c r="BU1" s="470"/>
      <c r="BV1" s="470"/>
      <c r="BW1" s="470"/>
      <c r="BX1" s="470"/>
      <c r="BY1" s="470"/>
      <c r="BZ1" s="470"/>
      <c r="CA1" s="470"/>
      <c r="CB1" s="470"/>
      <c r="CC1" s="470"/>
      <c r="CD1" s="470"/>
      <c r="CE1" s="470"/>
      <c r="CF1" s="470"/>
      <c r="CG1" s="470"/>
      <c r="CH1" s="470"/>
      <c r="CI1" s="470"/>
      <c r="CJ1" s="470"/>
      <c r="CK1" s="470"/>
      <c r="CL1" s="470"/>
      <c r="CM1" s="470"/>
      <c r="CN1" s="470"/>
      <c r="CO1" s="470"/>
      <c r="CP1" s="470"/>
      <c r="CQ1" s="470"/>
      <c r="CR1" s="470"/>
    </row>
    <row r="2" spans="1:163" ht="75" customHeight="1" thickBot="1" x14ac:dyDescent="0.25">
      <c r="C2" s="420"/>
      <c r="D2" s="297"/>
      <c r="E2" s="814" t="s">
        <v>27</v>
      </c>
      <c r="F2" s="826"/>
      <c r="G2" s="826"/>
      <c r="H2" s="826"/>
      <c r="I2" s="826"/>
      <c r="J2" s="827"/>
      <c r="K2" s="298" t="s">
        <v>327</v>
      </c>
      <c r="L2" s="814" t="s">
        <v>346</v>
      </c>
      <c r="M2" s="815"/>
      <c r="N2" s="816"/>
      <c r="O2" s="299"/>
      <c r="P2" s="371" t="s">
        <v>30</v>
      </c>
      <c r="Q2" s="397" t="s">
        <v>31</v>
      </c>
      <c r="R2" s="300" t="s">
        <v>32</v>
      </c>
      <c r="S2" s="397" t="s">
        <v>33</v>
      </c>
      <c r="T2" s="471" t="s">
        <v>34</v>
      </c>
      <c r="U2" s="397" t="s">
        <v>35</v>
      </c>
      <c r="V2" s="300" t="s">
        <v>36</v>
      </c>
      <c r="W2" s="397" t="s">
        <v>37</v>
      </c>
      <c r="X2" s="472" t="s">
        <v>38</v>
      </c>
      <c r="Y2" s="473" t="s">
        <v>39</v>
      </c>
      <c r="Z2" s="300" t="s">
        <v>40</v>
      </c>
      <c r="AA2" s="473" t="s">
        <v>41</v>
      </c>
      <c r="AB2" s="300" t="s">
        <v>385</v>
      </c>
      <c r="AC2" s="397" t="s">
        <v>386</v>
      </c>
      <c r="AD2" s="300" t="s">
        <v>44</v>
      </c>
      <c r="AE2" s="397" t="s">
        <v>45</v>
      </c>
      <c r="AF2" s="471" t="s">
        <v>46</v>
      </c>
      <c r="AG2" s="397" t="s">
        <v>47</v>
      </c>
      <c r="AH2" s="300" t="s">
        <v>48</v>
      </c>
      <c r="AI2" s="397" t="s">
        <v>49</v>
      </c>
      <c r="AJ2" s="472" t="s">
        <v>50</v>
      </c>
      <c r="AK2" s="473" t="s">
        <v>51</v>
      </c>
      <c r="AL2" s="300" t="s">
        <v>52</v>
      </c>
      <c r="AM2" s="473" t="s">
        <v>53</v>
      </c>
      <c r="AN2" s="139" t="s">
        <v>387</v>
      </c>
      <c r="AO2" s="301" t="s">
        <v>388</v>
      </c>
      <c r="AP2" s="300" t="s">
        <v>389</v>
      </c>
      <c r="AQ2" s="397" t="s">
        <v>63</v>
      </c>
      <c r="AR2" s="472" t="s">
        <v>390</v>
      </c>
      <c r="AS2" s="473" t="s">
        <v>391</v>
      </c>
      <c r="AT2" s="300" t="s">
        <v>392</v>
      </c>
      <c r="AU2" s="473" t="s">
        <v>393</v>
      </c>
      <c r="AV2" s="300" t="s">
        <v>394</v>
      </c>
      <c r="AW2" s="397" t="s">
        <v>68</v>
      </c>
      <c r="AX2" s="300" t="s">
        <v>69</v>
      </c>
      <c r="AY2" s="397" t="s">
        <v>71</v>
      </c>
      <c r="AZ2" s="472" t="s">
        <v>72</v>
      </c>
      <c r="BA2" s="473" t="s">
        <v>73</v>
      </c>
      <c r="BB2" s="300" t="s">
        <v>74</v>
      </c>
      <c r="BC2" s="473" t="s">
        <v>77</v>
      </c>
      <c r="BD2" s="300" t="s">
        <v>79</v>
      </c>
      <c r="BE2" s="397" t="s">
        <v>80</v>
      </c>
      <c r="BF2" s="472" t="s">
        <v>81</v>
      </c>
      <c r="BG2" s="473" t="s">
        <v>395</v>
      </c>
      <c r="BH2" s="300" t="s">
        <v>396</v>
      </c>
      <c r="BI2" s="473" t="s">
        <v>397</v>
      </c>
      <c r="BJ2" s="300" t="s">
        <v>398</v>
      </c>
      <c r="BK2" s="473" t="s">
        <v>399</v>
      </c>
      <c r="BL2" s="300" t="s">
        <v>400</v>
      </c>
      <c r="BM2" s="473" t="s">
        <v>401</v>
      </c>
      <c r="BN2" s="302" t="s">
        <v>402</v>
      </c>
      <c r="BO2" s="294"/>
      <c r="BP2" s="470"/>
      <c r="BQ2" s="470"/>
      <c r="BR2" s="470"/>
      <c r="BS2" s="470"/>
      <c r="BT2" s="470"/>
      <c r="BU2" s="470"/>
      <c r="BV2" s="470"/>
      <c r="BW2" s="470"/>
      <c r="BX2" s="470"/>
      <c r="BY2" s="470"/>
      <c r="BZ2" s="470"/>
      <c r="CA2" s="470"/>
      <c r="CB2" s="470"/>
      <c r="CC2" s="470"/>
      <c r="CD2" s="470"/>
      <c r="CE2" s="470"/>
      <c r="CF2" s="470"/>
      <c r="CG2" s="470"/>
      <c r="CH2" s="470"/>
      <c r="CI2" s="470"/>
      <c r="CJ2" s="470"/>
      <c r="CK2" s="470"/>
      <c r="CL2" s="470"/>
      <c r="CM2" s="470"/>
      <c r="CN2" s="470"/>
      <c r="CO2" s="470"/>
      <c r="CP2" s="470"/>
      <c r="CQ2" s="470"/>
      <c r="CR2" s="470"/>
    </row>
    <row r="3" spans="1:163" ht="300" customHeight="1" thickBot="1" x14ac:dyDescent="0.25">
      <c r="B3" s="296"/>
      <c r="C3" s="303" t="s">
        <v>403</v>
      </c>
      <c r="D3" s="457" t="s">
        <v>83</v>
      </c>
      <c r="E3" s="398" t="s">
        <v>404</v>
      </c>
      <c r="F3" s="151" t="s">
        <v>405</v>
      </c>
      <c r="G3" s="399" t="s">
        <v>406</v>
      </c>
      <c r="H3" s="151" t="s">
        <v>407</v>
      </c>
      <c r="I3" s="151" t="s">
        <v>408</v>
      </c>
      <c r="J3" s="458" t="s">
        <v>409</v>
      </c>
      <c r="K3" s="304" t="s">
        <v>410</v>
      </c>
      <c r="L3" s="375" t="s">
        <v>411</v>
      </c>
      <c r="M3" s="151" t="s">
        <v>412</v>
      </c>
      <c r="N3" s="458" t="s">
        <v>413</v>
      </c>
      <c r="O3" s="460" t="s">
        <v>111</v>
      </c>
      <c r="P3" s="5" t="s">
        <v>353</v>
      </c>
      <c r="Q3" s="13" t="s">
        <v>113</v>
      </c>
      <c r="R3" s="4" t="s">
        <v>114</v>
      </c>
      <c r="S3" s="13" t="s">
        <v>115</v>
      </c>
      <c r="T3" s="55" t="s">
        <v>116</v>
      </c>
      <c r="U3" s="13" t="s">
        <v>117</v>
      </c>
      <c r="V3" s="4" t="s">
        <v>118</v>
      </c>
      <c r="W3" s="13" t="s">
        <v>119</v>
      </c>
      <c r="X3" s="12" t="s">
        <v>120</v>
      </c>
      <c r="Y3" s="13" t="s">
        <v>121</v>
      </c>
      <c r="Z3" s="4" t="s">
        <v>122</v>
      </c>
      <c r="AA3" s="13" t="s">
        <v>123</v>
      </c>
      <c r="AB3" s="4" t="s">
        <v>414</v>
      </c>
      <c r="AC3" s="13" t="s">
        <v>415</v>
      </c>
      <c r="AD3" s="4" t="s">
        <v>126</v>
      </c>
      <c r="AE3" s="13" t="s">
        <v>127</v>
      </c>
      <c r="AF3" s="55" t="s">
        <v>128</v>
      </c>
      <c r="AG3" s="13" t="s">
        <v>129</v>
      </c>
      <c r="AH3" s="4" t="s">
        <v>130</v>
      </c>
      <c r="AI3" s="13" t="s">
        <v>131</v>
      </c>
      <c r="AJ3" s="12" t="s">
        <v>132</v>
      </c>
      <c r="AK3" s="13" t="s">
        <v>133</v>
      </c>
      <c r="AL3" s="4" t="s">
        <v>354</v>
      </c>
      <c r="AM3" s="13" t="s">
        <v>355</v>
      </c>
      <c r="AN3" s="504" t="s">
        <v>416</v>
      </c>
      <c r="AO3" s="53" t="s">
        <v>417</v>
      </c>
      <c r="AP3" s="4" t="s">
        <v>418</v>
      </c>
      <c r="AQ3" s="13" t="s">
        <v>145</v>
      </c>
      <c r="AR3" s="12" t="s">
        <v>419</v>
      </c>
      <c r="AS3" s="13" t="s">
        <v>420</v>
      </c>
      <c r="AT3" s="4" t="s">
        <v>421</v>
      </c>
      <c r="AU3" s="13" t="s">
        <v>422</v>
      </c>
      <c r="AV3" s="4" t="s">
        <v>423</v>
      </c>
      <c r="AW3" s="53" t="s">
        <v>424</v>
      </c>
      <c r="AX3" s="4" t="s">
        <v>151</v>
      </c>
      <c r="AY3" s="13" t="s">
        <v>153</v>
      </c>
      <c r="AZ3" s="12" t="s">
        <v>154</v>
      </c>
      <c r="BA3" s="13" t="s">
        <v>155</v>
      </c>
      <c r="BB3" s="4" t="s">
        <v>156</v>
      </c>
      <c r="BC3" s="53" t="s">
        <v>159</v>
      </c>
      <c r="BD3" s="4" t="s">
        <v>161</v>
      </c>
      <c r="BE3" s="13" t="s">
        <v>162</v>
      </c>
      <c r="BF3" s="12" t="s">
        <v>163</v>
      </c>
      <c r="BG3" s="13" t="s">
        <v>425</v>
      </c>
      <c r="BH3" s="4" t="s">
        <v>426</v>
      </c>
      <c r="BI3" s="13" t="s">
        <v>427</v>
      </c>
      <c r="BJ3" s="4" t="s">
        <v>428</v>
      </c>
      <c r="BK3" s="13" t="s">
        <v>429</v>
      </c>
      <c r="BL3" s="4" t="s">
        <v>430</v>
      </c>
      <c r="BM3" s="13" t="s">
        <v>431</v>
      </c>
      <c r="BN3" s="54" t="s">
        <v>432</v>
      </c>
      <c r="BO3" s="294"/>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c r="CQ3" s="470"/>
      <c r="CR3" s="470"/>
    </row>
    <row r="4" spans="1:163" ht="30" customHeight="1" x14ac:dyDescent="0.2">
      <c r="A4" s="793" t="s">
        <v>164</v>
      </c>
      <c r="B4" s="305" t="s">
        <v>165</v>
      </c>
      <c r="C4" s="565" t="s">
        <v>166</v>
      </c>
      <c r="D4" s="461" t="s">
        <v>167</v>
      </c>
      <c r="E4" s="620">
        <v>2</v>
      </c>
      <c r="F4" s="166">
        <v>6</v>
      </c>
      <c r="G4" s="165">
        <v>12</v>
      </c>
      <c r="H4" s="474">
        <v>6</v>
      </c>
      <c r="I4" s="166">
        <v>12</v>
      </c>
      <c r="J4" s="168"/>
      <c r="K4" s="361"/>
      <c r="L4" s="234"/>
      <c r="M4" s="170"/>
      <c r="N4" s="623"/>
      <c r="O4" s="641">
        <v>6</v>
      </c>
      <c r="P4" s="363" t="s">
        <v>168</v>
      </c>
      <c r="Q4" s="364" t="s">
        <v>168</v>
      </c>
      <c r="R4" s="364" t="s">
        <v>168</v>
      </c>
      <c r="S4" s="364" t="s">
        <v>168</v>
      </c>
      <c r="T4" s="364"/>
      <c r="U4" s="364"/>
      <c r="V4" s="364" t="s">
        <v>168</v>
      </c>
      <c r="W4" s="364" t="s">
        <v>168</v>
      </c>
      <c r="X4" s="364" t="s">
        <v>168</v>
      </c>
      <c r="Y4" s="364" t="s">
        <v>168</v>
      </c>
      <c r="Z4" s="364"/>
      <c r="AA4" s="364"/>
      <c r="AB4" s="364"/>
      <c r="AC4" s="364"/>
      <c r="AD4" s="364"/>
      <c r="AE4" s="364" t="s">
        <v>168</v>
      </c>
      <c r="AF4" s="364" t="s">
        <v>168</v>
      </c>
      <c r="AG4" s="364" t="s">
        <v>168</v>
      </c>
      <c r="AH4" s="364" t="s">
        <v>168</v>
      </c>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5"/>
      <c r="BO4" s="294"/>
      <c r="BP4" s="470"/>
      <c r="BQ4" s="470"/>
      <c r="BR4" s="470"/>
      <c r="BS4" s="470"/>
      <c r="BT4" s="470"/>
      <c r="BU4" s="470"/>
      <c r="BV4" s="470"/>
      <c r="BW4" s="470"/>
      <c r="BX4" s="470"/>
      <c r="BY4" s="470"/>
      <c r="BZ4" s="470"/>
      <c r="CA4" s="470"/>
      <c r="CB4" s="470"/>
      <c r="CC4" s="470"/>
      <c r="CD4" s="470"/>
      <c r="CE4" s="470"/>
      <c r="CF4" s="470"/>
      <c r="CG4" s="470"/>
      <c r="CH4" s="470"/>
      <c r="CI4" s="470"/>
      <c r="CJ4" s="470"/>
      <c r="CK4" s="470"/>
      <c r="CL4" s="470"/>
      <c r="CM4" s="470"/>
      <c r="CN4" s="470"/>
      <c r="CO4" s="470"/>
      <c r="CP4" s="470"/>
      <c r="CQ4" s="470"/>
      <c r="CR4" s="470"/>
    </row>
    <row r="5" spans="1:163" ht="30" customHeight="1" x14ac:dyDescent="0.2">
      <c r="A5" s="794"/>
      <c r="B5" s="638" t="s">
        <v>169</v>
      </c>
      <c r="C5" s="565" t="s">
        <v>170</v>
      </c>
      <c r="D5" s="619" t="s">
        <v>167</v>
      </c>
      <c r="E5" s="620">
        <v>2</v>
      </c>
      <c r="F5" s="166">
        <v>6</v>
      </c>
      <c r="G5" s="166">
        <v>12</v>
      </c>
      <c r="H5" s="167">
        <v>6</v>
      </c>
      <c r="I5" s="166">
        <v>12</v>
      </c>
      <c r="J5" s="406">
        <v>1</v>
      </c>
      <c r="K5" s="640" t="s">
        <v>384</v>
      </c>
      <c r="L5" s="234"/>
      <c r="M5" s="166">
        <v>12</v>
      </c>
      <c r="N5" s="621">
        <v>12</v>
      </c>
      <c r="O5" s="641">
        <v>6</v>
      </c>
      <c r="P5" s="642"/>
      <c r="Q5" s="366"/>
      <c r="R5" s="366"/>
      <c r="S5" s="366"/>
      <c r="T5" s="366"/>
      <c r="U5" s="366"/>
      <c r="V5" s="366"/>
      <c r="W5" s="366"/>
      <c r="X5" s="366"/>
      <c r="Y5" s="366"/>
      <c r="Z5" s="366" t="s">
        <v>168</v>
      </c>
      <c r="AA5" s="366" t="s">
        <v>168</v>
      </c>
      <c r="AB5" s="366" t="s">
        <v>168</v>
      </c>
      <c r="AC5" s="366" t="s">
        <v>168</v>
      </c>
      <c r="AD5" s="366" t="s">
        <v>168</v>
      </c>
      <c r="AE5" s="366"/>
      <c r="AF5" s="366"/>
      <c r="AG5" s="366"/>
      <c r="AH5" s="366"/>
      <c r="AI5" s="366"/>
      <c r="AJ5" s="366" t="s">
        <v>168</v>
      </c>
      <c r="AK5" s="366" t="s">
        <v>168</v>
      </c>
      <c r="AL5" s="366" t="s">
        <v>168</v>
      </c>
      <c r="AM5" s="366" t="s">
        <v>168</v>
      </c>
      <c r="AN5" s="366" t="s">
        <v>168</v>
      </c>
      <c r="AO5" s="366" t="s">
        <v>168</v>
      </c>
      <c r="AP5" s="366"/>
      <c r="AQ5" s="366"/>
      <c r="AR5" s="366" t="s">
        <v>433</v>
      </c>
      <c r="AS5" s="366" t="s">
        <v>433</v>
      </c>
      <c r="AT5" s="366" t="s">
        <v>433</v>
      </c>
      <c r="AU5" s="366" t="s">
        <v>168</v>
      </c>
      <c r="AV5" s="366" t="s">
        <v>168</v>
      </c>
      <c r="AW5" s="366" t="s">
        <v>168</v>
      </c>
      <c r="AX5" s="366"/>
      <c r="AY5" s="366" t="s">
        <v>168</v>
      </c>
      <c r="AZ5" s="366" t="s">
        <v>168</v>
      </c>
      <c r="BA5" s="366"/>
      <c r="BB5" s="366"/>
      <c r="BC5" s="366" t="s">
        <v>168</v>
      </c>
      <c r="BD5" s="366" t="s">
        <v>168</v>
      </c>
      <c r="BE5" s="366" t="s">
        <v>168</v>
      </c>
      <c r="BF5" s="366" t="s">
        <v>168</v>
      </c>
      <c r="BG5" s="366" t="s">
        <v>168</v>
      </c>
      <c r="BH5" s="366" t="s">
        <v>168</v>
      </c>
      <c r="BI5" s="366" t="s">
        <v>168</v>
      </c>
      <c r="BJ5" s="366" t="s">
        <v>168</v>
      </c>
      <c r="BK5" s="366"/>
      <c r="BL5" s="366" t="s">
        <v>168</v>
      </c>
      <c r="BM5" s="366" t="s">
        <v>168</v>
      </c>
      <c r="BN5" s="643" t="s">
        <v>168</v>
      </c>
      <c r="BO5" s="294"/>
      <c r="BP5" s="470"/>
      <c r="BQ5" s="470"/>
      <c r="BR5" s="470"/>
      <c r="BS5" s="470"/>
      <c r="BT5" s="470"/>
      <c r="BU5" s="470"/>
      <c r="BV5" s="470"/>
      <c r="BW5" s="470"/>
      <c r="BX5" s="470"/>
      <c r="BY5" s="470"/>
      <c r="BZ5" s="470"/>
      <c r="CA5" s="470"/>
      <c r="CB5" s="470"/>
      <c r="CC5" s="470"/>
      <c r="CD5" s="470"/>
      <c r="CE5" s="470"/>
      <c r="CF5" s="470"/>
      <c r="CG5" s="470"/>
      <c r="CH5" s="470"/>
      <c r="CI5" s="470"/>
      <c r="CJ5" s="470"/>
      <c r="CK5" s="470"/>
      <c r="CL5" s="470"/>
      <c r="CM5" s="470"/>
      <c r="CN5" s="470"/>
      <c r="CO5" s="470"/>
      <c r="CP5" s="470"/>
      <c r="CQ5" s="470"/>
      <c r="CR5" s="470"/>
    </row>
    <row r="6" spans="1:163" ht="30" customHeight="1" x14ac:dyDescent="0.2">
      <c r="A6" s="794"/>
      <c r="B6" s="638" t="s">
        <v>172</v>
      </c>
      <c r="C6" s="565" t="s">
        <v>173</v>
      </c>
      <c r="D6" s="619" t="s">
        <v>167</v>
      </c>
      <c r="E6" s="620">
        <v>2</v>
      </c>
      <c r="F6" s="166">
        <v>6</v>
      </c>
      <c r="G6" s="166">
        <v>12</v>
      </c>
      <c r="H6" s="167">
        <v>6</v>
      </c>
      <c r="I6" s="166">
        <v>12</v>
      </c>
      <c r="J6" s="406"/>
      <c r="K6" s="640" t="s">
        <v>384</v>
      </c>
      <c r="L6" s="234"/>
      <c r="M6" s="166">
        <v>12</v>
      </c>
      <c r="N6" s="621">
        <v>12</v>
      </c>
      <c r="O6" s="641">
        <v>6</v>
      </c>
      <c r="P6" s="642"/>
      <c r="Q6" s="366"/>
      <c r="R6" s="366"/>
      <c r="S6" s="366"/>
      <c r="T6" s="366"/>
      <c r="U6" s="366"/>
      <c r="V6" s="366"/>
      <c r="W6" s="366"/>
      <c r="X6" s="366"/>
      <c r="Y6" s="366"/>
      <c r="Z6" s="366"/>
      <c r="AA6" s="366"/>
      <c r="AB6" s="366"/>
      <c r="AC6" s="366"/>
      <c r="AD6" s="366"/>
      <c r="AE6" s="366"/>
      <c r="AF6" s="366"/>
      <c r="AG6" s="366"/>
      <c r="AH6" s="366"/>
      <c r="AI6" s="366"/>
      <c r="AJ6" s="366" t="s">
        <v>168</v>
      </c>
      <c r="AK6" s="366" t="s">
        <v>168</v>
      </c>
      <c r="AL6" s="366" t="s">
        <v>168</v>
      </c>
      <c r="AM6" s="366" t="s">
        <v>168</v>
      </c>
      <c r="AN6" s="366" t="s">
        <v>168</v>
      </c>
      <c r="AO6" s="366" t="s">
        <v>168</v>
      </c>
      <c r="AP6" s="366"/>
      <c r="AQ6" s="366"/>
      <c r="AR6" s="366" t="s">
        <v>433</v>
      </c>
      <c r="AS6" s="366" t="s">
        <v>433</v>
      </c>
      <c r="AT6" s="366" t="s">
        <v>433</v>
      </c>
      <c r="AU6" s="366" t="s">
        <v>168</v>
      </c>
      <c r="AV6" s="366" t="s">
        <v>168</v>
      </c>
      <c r="AW6" s="366"/>
      <c r="AX6" s="366"/>
      <c r="AY6" s="366"/>
      <c r="AZ6" s="366"/>
      <c r="BA6" s="366"/>
      <c r="BB6" s="366"/>
      <c r="BC6" s="366"/>
      <c r="BD6" s="366" t="s">
        <v>168</v>
      </c>
      <c r="BE6" s="366"/>
      <c r="BF6" s="366" t="s">
        <v>168</v>
      </c>
      <c r="BG6" s="366"/>
      <c r="BH6" s="366"/>
      <c r="BI6" s="366"/>
      <c r="BJ6" s="366"/>
      <c r="BK6" s="366" t="s">
        <v>168</v>
      </c>
      <c r="BL6" s="366"/>
      <c r="BM6" s="366"/>
      <c r="BN6" s="643" t="s">
        <v>168</v>
      </c>
      <c r="BO6" s="294"/>
      <c r="BP6" s="470"/>
      <c r="BQ6" s="470"/>
      <c r="BR6" s="470"/>
      <c r="BS6" s="470"/>
      <c r="BT6" s="470"/>
      <c r="BU6" s="470"/>
      <c r="BV6" s="470"/>
      <c r="BW6" s="470"/>
      <c r="BX6" s="470"/>
      <c r="BY6" s="470"/>
      <c r="BZ6" s="470"/>
      <c r="CA6" s="470"/>
      <c r="CB6" s="470"/>
      <c r="CC6" s="470"/>
      <c r="CD6" s="470"/>
      <c r="CE6" s="470"/>
      <c r="CF6" s="470"/>
      <c r="CG6" s="470"/>
      <c r="CH6" s="470"/>
      <c r="CI6" s="470"/>
      <c r="CJ6" s="470"/>
      <c r="CK6" s="470"/>
      <c r="CL6" s="470"/>
      <c r="CM6" s="470"/>
      <c r="CN6" s="470"/>
      <c r="CO6" s="470"/>
      <c r="CP6" s="470"/>
      <c r="CQ6" s="470"/>
      <c r="CR6" s="470"/>
    </row>
    <row r="7" spans="1:163" ht="30" customHeight="1" x14ac:dyDescent="0.2">
      <c r="A7" s="794"/>
      <c r="B7" s="638" t="s">
        <v>434</v>
      </c>
      <c r="C7" s="567" t="s">
        <v>435</v>
      </c>
      <c r="D7" s="619" t="s">
        <v>167</v>
      </c>
      <c r="E7" s="620">
        <v>2</v>
      </c>
      <c r="F7" s="166">
        <v>6</v>
      </c>
      <c r="G7" s="166">
        <v>12</v>
      </c>
      <c r="H7" s="167">
        <v>6</v>
      </c>
      <c r="I7" s="166">
        <v>12</v>
      </c>
      <c r="J7" s="406"/>
      <c r="K7" s="640" t="s">
        <v>384</v>
      </c>
      <c r="L7" s="234"/>
      <c r="M7" s="166">
        <v>12</v>
      </c>
      <c r="N7" s="621">
        <v>12</v>
      </c>
      <c r="O7" s="641">
        <v>6</v>
      </c>
      <c r="P7" s="642"/>
      <c r="Q7" s="366"/>
      <c r="R7" s="366"/>
      <c r="S7" s="366"/>
      <c r="T7" s="366"/>
      <c r="U7" s="366"/>
      <c r="V7" s="366"/>
      <c r="W7" s="366"/>
      <c r="X7" s="366"/>
      <c r="Y7" s="366"/>
      <c r="Z7" s="366"/>
      <c r="AA7" s="366"/>
      <c r="AB7" s="366"/>
      <c r="AC7" s="366"/>
      <c r="AD7" s="366"/>
      <c r="AE7" s="366"/>
      <c r="AF7" s="366"/>
      <c r="AG7" s="366"/>
      <c r="AH7" s="366"/>
      <c r="AI7" s="366"/>
      <c r="AJ7" s="366" t="s">
        <v>168</v>
      </c>
      <c r="AK7" s="366" t="s">
        <v>168</v>
      </c>
      <c r="AL7" s="366" t="s">
        <v>168</v>
      </c>
      <c r="AM7" s="366" t="s">
        <v>168</v>
      </c>
      <c r="AN7" s="366" t="s">
        <v>168</v>
      </c>
      <c r="AO7" s="366" t="s">
        <v>168</v>
      </c>
      <c r="AP7" s="366"/>
      <c r="AQ7" s="366"/>
      <c r="AR7" s="366"/>
      <c r="AS7" s="366"/>
      <c r="AT7" s="366"/>
      <c r="AU7" s="366" t="s">
        <v>168</v>
      </c>
      <c r="AV7" s="366" t="s">
        <v>168</v>
      </c>
      <c r="AW7" s="366"/>
      <c r="AX7" s="366"/>
      <c r="AY7" s="366"/>
      <c r="AZ7" s="366"/>
      <c r="BA7" s="366"/>
      <c r="BB7" s="366"/>
      <c r="BC7" s="366"/>
      <c r="BD7" s="366" t="s">
        <v>168</v>
      </c>
      <c r="BE7" s="366"/>
      <c r="BF7" s="366"/>
      <c r="BG7" s="366"/>
      <c r="BH7" s="366"/>
      <c r="BI7" s="366"/>
      <c r="BJ7" s="366"/>
      <c r="BK7" s="366"/>
      <c r="BL7" s="366"/>
      <c r="BM7" s="366"/>
      <c r="BN7" s="643"/>
      <c r="BO7" s="294"/>
      <c r="BP7" s="470"/>
      <c r="BQ7" s="470"/>
      <c r="BR7" s="470"/>
      <c r="BS7" s="470"/>
      <c r="BT7" s="470"/>
      <c r="BU7" s="470"/>
      <c r="BV7" s="470"/>
      <c r="BW7" s="470"/>
      <c r="BX7" s="470"/>
      <c r="BY7" s="470"/>
      <c r="BZ7" s="470"/>
      <c r="CA7" s="470"/>
      <c r="CB7" s="470"/>
      <c r="CC7" s="470"/>
      <c r="CD7" s="470"/>
      <c r="CE7" s="470"/>
      <c r="CF7" s="470"/>
      <c r="CG7" s="470"/>
      <c r="CH7" s="470"/>
      <c r="CI7" s="470"/>
      <c r="CJ7" s="470"/>
      <c r="CK7" s="470"/>
      <c r="CL7" s="470"/>
      <c r="CM7" s="470"/>
      <c r="CN7" s="470"/>
      <c r="CO7" s="470"/>
      <c r="CP7" s="470"/>
      <c r="CQ7" s="470"/>
      <c r="CR7" s="470"/>
    </row>
    <row r="8" spans="1:163" ht="30" customHeight="1" x14ac:dyDescent="0.2">
      <c r="A8" s="794"/>
      <c r="B8" s="638" t="s">
        <v>436</v>
      </c>
      <c r="C8" s="567" t="s">
        <v>437</v>
      </c>
      <c r="D8" s="619" t="s">
        <v>438</v>
      </c>
      <c r="E8" s="620">
        <v>2</v>
      </c>
      <c r="F8" s="166">
        <v>6</v>
      </c>
      <c r="G8" s="166">
        <v>12</v>
      </c>
      <c r="H8" s="167">
        <v>6</v>
      </c>
      <c r="I8" s="166">
        <v>12</v>
      </c>
      <c r="J8" s="406"/>
      <c r="K8" s="640" t="s">
        <v>384</v>
      </c>
      <c r="L8" s="167">
        <v>4</v>
      </c>
      <c r="M8" s="166">
        <v>12</v>
      </c>
      <c r="N8" s="621">
        <v>12</v>
      </c>
      <c r="O8" s="641">
        <v>6</v>
      </c>
      <c r="P8" s="642"/>
      <c r="Q8" s="366"/>
      <c r="R8" s="366"/>
      <c r="S8" s="366"/>
      <c r="T8" s="366"/>
      <c r="U8" s="366"/>
      <c r="V8" s="366"/>
      <c r="W8" s="366"/>
      <c r="X8" s="366"/>
      <c r="Y8" s="366"/>
      <c r="Z8" s="366" t="s">
        <v>168</v>
      </c>
      <c r="AA8" s="366" t="s">
        <v>168</v>
      </c>
      <c r="AB8" s="366"/>
      <c r="AC8" s="366"/>
      <c r="AD8" s="366"/>
      <c r="AE8" s="366"/>
      <c r="AF8" s="366"/>
      <c r="AG8" s="366"/>
      <c r="AH8" s="366"/>
      <c r="AI8" s="366"/>
      <c r="AJ8" s="366" t="s">
        <v>168</v>
      </c>
      <c r="AK8" s="366" t="s">
        <v>168</v>
      </c>
      <c r="AL8" s="366" t="s">
        <v>168</v>
      </c>
      <c r="AM8" s="366" t="s">
        <v>168</v>
      </c>
      <c r="AN8" s="366" t="s">
        <v>168</v>
      </c>
      <c r="AO8" s="366" t="s">
        <v>168</v>
      </c>
      <c r="AP8" s="366" t="s">
        <v>168</v>
      </c>
      <c r="AQ8" s="366" t="s">
        <v>168</v>
      </c>
      <c r="AR8" s="366" t="s">
        <v>168</v>
      </c>
      <c r="AS8" s="366" t="s">
        <v>168</v>
      </c>
      <c r="AT8" s="366" t="s">
        <v>168</v>
      </c>
      <c r="AU8" s="366" t="s">
        <v>168</v>
      </c>
      <c r="AV8" s="366" t="s">
        <v>168</v>
      </c>
      <c r="AW8" s="366"/>
      <c r="AX8" s="366"/>
      <c r="AY8" s="366"/>
      <c r="AZ8" s="366"/>
      <c r="BA8" s="366"/>
      <c r="BB8" s="366"/>
      <c r="BC8" s="366"/>
      <c r="BD8" s="366"/>
      <c r="BE8" s="366"/>
      <c r="BF8" s="366" t="s">
        <v>168</v>
      </c>
      <c r="BG8" s="366"/>
      <c r="BH8" s="366"/>
      <c r="BI8" s="366"/>
      <c r="BJ8" s="366"/>
      <c r="BK8" s="366"/>
      <c r="BL8" s="366"/>
      <c r="BM8" s="366"/>
      <c r="BN8" s="643"/>
      <c r="BO8" s="470"/>
      <c r="BP8" s="470"/>
      <c r="BQ8" s="470"/>
      <c r="BR8" s="470"/>
      <c r="BS8" s="470"/>
      <c r="BT8" s="470"/>
      <c r="BU8" s="470"/>
      <c r="BV8" s="470"/>
      <c r="BW8" s="470"/>
      <c r="BX8" s="470"/>
      <c r="BY8" s="470"/>
      <c r="BZ8" s="470"/>
      <c r="CA8" s="470"/>
      <c r="CB8" s="470"/>
      <c r="CC8" s="470"/>
      <c r="CD8" s="470"/>
      <c r="CE8" s="470"/>
      <c r="CF8" s="470"/>
      <c r="CG8" s="470"/>
      <c r="CH8" s="470"/>
      <c r="CI8" s="470"/>
      <c r="CJ8" s="470"/>
      <c r="CK8" s="470"/>
      <c r="CL8" s="470"/>
      <c r="CM8" s="470"/>
      <c r="CN8" s="470"/>
      <c r="CO8" s="470"/>
      <c r="CP8" s="470"/>
      <c r="CQ8" s="470"/>
      <c r="CR8" s="470"/>
      <c r="CS8" s="470"/>
      <c r="CT8" s="470"/>
      <c r="CU8" s="470"/>
      <c r="CV8" s="470"/>
      <c r="CW8" s="470"/>
      <c r="CX8" s="470"/>
      <c r="CY8" s="470"/>
      <c r="CZ8" s="470"/>
      <c r="DA8" s="470"/>
      <c r="DB8" s="470"/>
      <c r="DC8" s="470"/>
      <c r="DD8" s="470"/>
      <c r="DE8" s="470"/>
      <c r="DF8" s="470"/>
      <c r="DG8" s="470"/>
      <c r="DH8" s="470"/>
      <c r="DI8" s="470"/>
      <c r="DJ8" s="470"/>
      <c r="DK8" s="470"/>
      <c r="DL8" s="470"/>
      <c r="DM8" s="470"/>
      <c r="DN8" s="470"/>
      <c r="DO8" s="470"/>
      <c r="DP8" s="470"/>
      <c r="DQ8" s="470"/>
      <c r="DR8" s="470"/>
      <c r="DS8" s="470"/>
      <c r="DT8" s="470"/>
      <c r="DU8" s="470"/>
      <c r="DV8" s="470"/>
      <c r="DW8" s="470"/>
      <c r="DX8" s="470"/>
      <c r="DY8" s="470"/>
      <c r="DZ8" s="470"/>
      <c r="EA8" s="470"/>
      <c r="EB8" s="470"/>
      <c r="EC8" s="470"/>
      <c r="ED8" s="470"/>
      <c r="EE8" s="470"/>
      <c r="EF8" s="470"/>
      <c r="EG8" s="470"/>
      <c r="EH8" s="470"/>
      <c r="EI8" s="470"/>
      <c r="EJ8" s="470"/>
      <c r="EK8" s="470"/>
      <c r="EL8" s="470"/>
      <c r="EM8" s="470"/>
      <c r="EN8" s="470"/>
      <c r="EO8" s="470"/>
      <c r="EP8" s="470"/>
      <c r="EQ8" s="470"/>
      <c r="ER8" s="470"/>
      <c r="ES8" s="470"/>
      <c r="ET8" s="470"/>
      <c r="EU8" s="470"/>
      <c r="EV8" s="470"/>
      <c r="EW8" s="470"/>
      <c r="EX8" s="470"/>
      <c r="EY8" s="470"/>
      <c r="EZ8" s="470"/>
      <c r="FA8" s="470"/>
      <c r="FB8" s="470"/>
      <c r="FC8" s="470"/>
      <c r="FD8" s="470"/>
      <c r="FE8" s="470"/>
      <c r="FF8" s="470"/>
      <c r="FG8" s="470"/>
    </row>
    <row r="9" spans="1:163" s="475" customFormat="1" ht="30" customHeight="1" x14ac:dyDescent="0.2">
      <c r="A9" s="794"/>
      <c r="B9" s="652" t="s">
        <v>186</v>
      </c>
      <c r="C9" s="568" t="s">
        <v>187</v>
      </c>
      <c r="D9" s="640" t="s">
        <v>438</v>
      </c>
      <c r="E9" s="167"/>
      <c r="F9" s="166"/>
      <c r="G9" s="166">
        <v>8</v>
      </c>
      <c r="H9" s="167"/>
      <c r="I9" s="166">
        <v>8</v>
      </c>
      <c r="J9" s="406"/>
      <c r="K9" s="640"/>
      <c r="L9" s="234"/>
      <c r="M9" s="170"/>
      <c r="N9" s="623"/>
      <c r="O9" s="641">
        <v>4</v>
      </c>
      <c r="P9" s="642"/>
      <c r="Q9" s="366"/>
      <c r="R9" s="366"/>
      <c r="S9" s="366"/>
      <c r="T9" s="366" t="s">
        <v>168</v>
      </c>
      <c r="U9" s="366" t="s">
        <v>168</v>
      </c>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t="s">
        <v>168</v>
      </c>
      <c r="AX9" s="366" t="s">
        <v>168</v>
      </c>
      <c r="AY9" s="366"/>
      <c r="AZ9" s="366"/>
      <c r="BA9" s="366"/>
      <c r="BB9" s="366"/>
      <c r="BC9" s="366"/>
      <c r="BD9" s="366"/>
      <c r="BE9" s="366"/>
      <c r="BF9" s="366"/>
      <c r="BG9" s="366"/>
      <c r="BH9" s="366"/>
      <c r="BI9" s="366"/>
      <c r="BJ9" s="366"/>
      <c r="BK9" s="366"/>
      <c r="BL9" s="366"/>
      <c r="BM9" s="366"/>
      <c r="BN9" s="643"/>
      <c r="BO9" s="470"/>
      <c r="BP9" s="470"/>
      <c r="CE9" s="470"/>
      <c r="CR9" s="470"/>
      <c r="CS9" s="470"/>
      <c r="CT9" s="470"/>
      <c r="CU9" s="470"/>
      <c r="CV9" s="470"/>
      <c r="CW9" s="470"/>
      <c r="CX9" s="470"/>
      <c r="CY9" s="470"/>
      <c r="CZ9" s="470"/>
      <c r="DA9" s="470"/>
      <c r="DB9" s="470"/>
      <c r="DC9" s="470"/>
      <c r="DD9" s="470"/>
      <c r="DE9" s="470"/>
      <c r="DF9" s="470"/>
      <c r="DG9" s="470"/>
      <c r="DH9" s="470"/>
      <c r="DI9" s="470"/>
      <c r="DJ9" s="470"/>
      <c r="DK9" s="470"/>
      <c r="DL9" s="470"/>
      <c r="DM9" s="470"/>
      <c r="DN9" s="470"/>
      <c r="DO9" s="470"/>
      <c r="DP9" s="470"/>
      <c r="DQ9" s="470"/>
      <c r="DR9" s="470"/>
      <c r="DS9" s="470"/>
      <c r="DT9" s="470"/>
      <c r="DU9" s="470"/>
      <c r="DV9" s="470"/>
      <c r="DW9" s="470"/>
      <c r="DX9" s="470"/>
      <c r="DY9" s="470"/>
      <c r="DZ9" s="470"/>
      <c r="EA9" s="470"/>
      <c r="EB9" s="470"/>
      <c r="EC9" s="470"/>
      <c r="ED9" s="470"/>
      <c r="EE9" s="470"/>
      <c r="EF9" s="470"/>
      <c r="EG9" s="470"/>
      <c r="EH9" s="470"/>
      <c r="EI9" s="470"/>
      <c r="EJ9" s="470"/>
      <c r="EK9" s="470"/>
      <c r="EL9" s="470"/>
      <c r="EM9" s="470"/>
      <c r="EN9" s="470"/>
      <c r="EO9" s="470"/>
      <c r="EP9" s="470"/>
      <c r="EQ9" s="470"/>
      <c r="ER9" s="470"/>
      <c r="ES9" s="470"/>
      <c r="ET9" s="470"/>
      <c r="EU9" s="470"/>
      <c r="EV9" s="470"/>
      <c r="EW9" s="470"/>
      <c r="EX9" s="470"/>
      <c r="EY9" s="470"/>
      <c r="EZ9" s="470"/>
      <c r="FA9" s="470"/>
      <c r="FB9" s="470"/>
      <c r="FC9" s="470"/>
      <c r="FD9" s="470"/>
      <c r="FE9" s="470"/>
      <c r="FF9" s="470"/>
      <c r="FG9" s="470"/>
    </row>
    <row r="10" spans="1:163" ht="30" customHeight="1" thickBot="1" x14ac:dyDescent="0.25">
      <c r="A10" s="794"/>
      <c r="B10" s="309" t="s">
        <v>188</v>
      </c>
      <c r="C10" s="476" t="s">
        <v>189</v>
      </c>
      <c r="D10" s="174" t="s">
        <v>167</v>
      </c>
      <c r="E10" s="175">
        <v>2</v>
      </c>
      <c r="F10" s="176">
        <v>6</v>
      </c>
      <c r="G10" s="176">
        <v>12</v>
      </c>
      <c r="H10" s="177">
        <v>6</v>
      </c>
      <c r="I10" s="176">
        <f>O10*2</f>
        <v>12</v>
      </c>
      <c r="J10" s="626">
        <v>1</v>
      </c>
      <c r="K10" s="362" t="s">
        <v>384</v>
      </c>
      <c r="L10" s="290"/>
      <c r="M10" s="176">
        <v>12</v>
      </c>
      <c r="N10" s="178">
        <v>12</v>
      </c>
      <c r="O10" s="311">
        <v>6</v>
      </c>
      <c r="P10" s="370"/>
      <c r="Q10" s="368"/>
      <c r="R10" s="368"/>
      <c r="S10" s="368"/>
      <c r="T10" s="368" t="s">
        <v>168</v>
      </c>
      <c r="U10" s="368" t="s">
        <v>168</v>
      </c>
      <c r="V10" s="368"/>
      <c r="W10" s="368"/>
      <c r="X10" s="368"/>
      <c r="Y10" s="368"/>
      <c r="Z10" s="368" t="s">
        <v>168</v>
      </c>
      <c r="AA10" s="368" t="s">
        <v>168</v>
      </c>
      <c r="AB10" s="368" t="s">
        <v>168</v>
      </c>
      <c r="AC10" s="368" t="s">
        <v>168</v>
      </c>
      <c r="AD10" s="368" t="s">
        <v>168</v>
      </c>
      <c r="AE10" s="368"/>
      <c r="AF10" s="368"/>
      <c r="AG10" s="368"/>
      <c r="AH10" s="368"/>
      <c r="AI10" s="368"/>
      <c r="AJ10" s="368" t="s">
        <v>168</v>
      </c>
      <c r="AK10" s="368" t="s">
        <v>168</v>
      </c>
      <c r="AL10" s="368" t="s">
        <v>168</v>
      </c>
      <c r="AM10" s="368" t="s">
        <v>168</v>
      </c>
      <c r="AN10" s="368" t="s">
        <v>168</v>
      </c>
      <c r="AO10" s="368" t="s">
        <v>168</v>
      </c>
      <c r="AP10" s="368"/>
      <c r="AQ10" s="368"/>
      <c r="AR10" s="368"/>
      <c r="AS10" s="368"/>
      <c r="AT10" s="368"/>
      <c r="AU10" s="368" t="s">
        <v>168</v>
      </c>
      <c r="AV10" s="368" t="s">
        <v>168</v>
      </c>
      <c r="AW10" s="368"/>
      <c r="AX10" s="368" t="s">
        <v>168</v>
      </c>
      <c r="AY10" s="368" t="s">
        <v>168</v>
      </c>
      <c r="AZ10" s="368" t="s">
        <v>168</v>
      </c>
      <c r="BA10" s="368" t="s">
        <v>168</v>
      </c>
      <c r="BB10" s="368" t="s">
        <v>168</v>
      </c>
      <c r="BC10" s="368" t="s">
        <v>168</v>
      </c>
      <c r="BD10" s="368" t="s">
        <v>168</v>
      </c>
      <c r="BE10" s="368"/>
      <c r="BF10" s="368"/>
      <c r="BG10" s="368"/>
      <c r="BH10" s="368"/>
      <c r="BI10" s="368"/>
      <c r="BJ10" s="368"/>
      <c r="BK10" s="368"/>
      <c r="BL10" s="368" t="s">
        <v>168</v>
      </c>
      <c r="BM10" s="368"/>
      <c r="BN10" s="369"/>
      <c r="BO10" s="470"/>
      <c r="BP10" s="477"/>
      <c r="CS10" s="470"/>
      <c r="CT10" s="470"/>
      <c r="CU10" s="470"/>
      <c r="CV10" s="470"/>
      <c r="CW10" s="470"/>
      <c r="CX10" s="470"/>
      <c r="CY10" s="470"/>
      <c r="CZ10" s="470"/>
      <c r="DA10" s="470"/>
      <c r="DB10" s="470"/>
      <c r="DC10" s="470"/>
      <c r="DD10" s="470"/>
      <c r="DE10" s="470"/>
      <c r="DF10" s="470"/>
      <c r="DG10" s="470"/>
      <c r="DH10" s="470"/>
      <c r="DI10" s="470"/>
      <c r="DJ10" s="470"/>
      <c r="DK10" s="470"/>
      <c r="DL10" s="470"/>
      <c r="DM10" s="470"/>
      <c r="DN10" s="470"/>
      <c r="DO10" s="470"/>
      <c r="DP10" s="470"/>
      <c r="DQ10" s="470"/>
      <c r="DR10" s="470"/>
      <c r="DS10" s="470"/>
      <c r="DT10" s="470"/>
      <c r="DU10" s="470"/>
      <c r="DV10" s="470"/>
      <c r="DW10" s="470"/>
      <c r="DX10" s="470"/>
      <c r="DY10" s="470"/>
      <c r="DZ10" s="470"/>
      <c r="EA10" s="470"/>
      <c r="EB10" s="470"/>
      <c r="EC10" s="470"/>
      <c r="ED10" s="470"/>
      <c r="EE10" s="470"/>
      <c r="EF10" s="470"/>
      <c r="EG10" s="470"/>
      <c r="EH10" s="470"/>
      <c r="EI10" s="470"/>
      <c r="EJ10" s="470"/>
      <c r="EK10" s="470"/>
      <c r="EL10" s="470"/>
      <c r="EM10" s="470"/>
      <c r="EN10" s="470"/>
      <c r="EO10" s="470"/>
      <c r="EP10" s="470"/>
      <c r="EQ10" s="470"/>
      <c r="ER10" s="470"/>
      <c r="ES10" s="470"/>
      <c r="ET10" s="470"/>
      <c r="EU10" s="470"/>
      <c r="EV10" s="470"/>
      <c r="EW10" s="470"/>
      <c r="EX10" s="470"/>
      <c r="EY10" s="470"/>
      <c r="EZ10" s="470"/>
      <c r="FA10" s="470"/>
      <c r="FB10" s="470"/>
      <c r="FC10" s="470"/>
      <c r="FD10" s="470"/>
      <c r="FE10" s="470"/>
      <c r="FF10" s="470"/>
      <c r="FG10" s="470"/>
    </row>
    <row r="11" spans="1:163" ht="15" customHeight="1" thickBot="1" x14ac:dyDescent="0.25">
      <c r="A11" s="478"/>
      <c r="B11" s="312"/>
      <c r="C11" s="313"/>
      <c r="D11" s="314"/>
      <c r="E11" s="313"/>
      <c r="F11" s="313"/>
      <c r="G11" s="313"/>
      <c r="H11" s="313"/>
      <c r="I11" s="922" t="s">
        <v>190</v>
      </c>
      <c r="J11" s="923"/>
      <c r="K11" s="923"/>
      <c r="L11" s="923"/>
      <c r="M11" s="923"/>
      <c r="N11" s="923"/>
      <c r="O11" s="924"/>
      <c r="P11" s="423">
        <v>396</v>
      </c>
      <c r="Q11" s="424">
        <v>396</v>
      </c>
      <c r="R11" s="424">
        <v>365</v>
      </c>
      <c r="S11" s="424">
        <v>365</v>
      </c>
      <c r="T11" s="424">
        <v>396</v>
      </c>
      <c r="U11" s="425">
        <v>396</v>
      </c>
      <c r="V11" s="424">
        <v>180</v>
      </c>
      <c r="W11" s="425">
        <v>90</v>
      </c>
      <c r="X11" s="424">
        <v>365</v>
      </c>
      <c r="Y11" s="425">
        <v>90</v>
      </c>
      <c r="Z11" s="424">
        <v>90</v>
      </c>
      <c r="AA11" s="425">
        <v>90</v>
      </c>
      <c r="AB11" s="424">
        <v>180</v>
      </c>
      <c r="AC11" s="424">
        <v>30</v>
      </c>
      <c r="AD11" s="424">
        <v>365</v>
      </c>
      <c r="AE11" s="424">
        <v>365</v>
      </c>
      <c r="AF11" s="425">
        <v>396</v>
      </c>
      <c r="AG11" s="425">
        <v>180</v>
      </c>
      <c r="AH11" s="425">
        <v>365</v>
      </c>
      <c r="AI11" s="425">
        <v>999</v>
      </c>
      <c r="AJ11" s="425">
        <v>365</v>
      </c>
      <c r="AK11" s="424">
        <v>90</v>
      </c>
      <c r="AL11" s="425">
        <v>365</v>
      </c>
      <c r="AM11" s="424">
        <v>90</v>
      </c>
      <c r="AN11" s="425">
        <v>365</v>
      </c>
      <c r="AO11" s="424">
        <v>90</v>
      </c>
      <c r="AP11" s="424">
        <v>90</v>
      </c>
      <c r="AQ11" s="425">
        <v>270</v>
      </c>
      <c r="AR11" s="424">
        <v>365</v>
      </c>
      <c r="AS11" s="424">
        <v>270</v>
      </c>
      <c r="AT11" s="424">
        <v>540</v>
      </c>
      <c r="AU11" s="424">
        <v>90</v>
      </c>
      <c r="AV11" s="424">
        <v>540</v>
      </c>
      <c r="AW11" s="424">
        <v>90</v>
      </c>
      <c r="AX11" s="425">
        <v>90</v>
      </c>
      <c r="AY11" s="424">
        <v>180</v>
      </c>
      <c r="AZ11" s="424">
        <v>30</v>
      </c>
      <c r="BA11" s="424">
        <v>365</v>
      </c>
      <c r="BB11" s="424">
        <v>365</v>
      </c>
      <c r="BC11" s="479">
        <v>210</v>
      </c>
      <c r="BD11" s="479">
        <v>180</v>
      </c>
      <c r="BE11" s="479">
        <v>210</v>
      </c>
      <c r="BF11" s="479">
        <v>180</v>
      </c>
      <c r="BG11" s="424">
        <v>210</v>
      </c>
      <c r="BH11" s="424">
        <v>210</v>
      </c>
      <c r="BI11" s="479">
        <v>365</v>
      </c>
      <c r="BJ11" s="479">
        <v>180</v>
      </c>
      <c r="BK11" s="425">
        <v>365</v>
      </c>
      <c r="BL11" s="479">
        <v>180</v>
      </c>
      <c r="BM11" s="479">
        <v>365</v>
      </c>
      <c r="BN11" s="426">
        <v>180</v>
      </c>
      <c r="BO11" s="427"/>
      <c r="BP11" s="477"/>
    </row>
    <row r="12" spans="1:163" ht="15" customHeight="1" x14ac:dyDescent="0.2">
      <c r="C12" s="313"/>
      <c r="D12" s="314"/>
      <c r="E12" s="313"/>
      <c r="F12" s="313"/>
      <c r="G12" s="313"/>
      <c r="H12" s="313"/>
      <c r="I12" s="898" t="s">
        <v>439</v>
      </c>
      <c r="J12" s="899"/>
      <c r="K12" s="899"/>
      <c r="L12" s="899"/>
      <c r="M12" s="899"/>
      <c r="N12" s="899"/>
      <c r="O12" s="900"/>
      <c r="P12" s="437"/>
      <c r="Q12" s="438">
        <v>1</v>
      </c>
      <c r="R12" s="438">
        <v>1</v>
      </c>
      <c r="S12" s="438">
        <v>1</v>
      </c>
      <c r="T12" s="438"/>
      <c r="U12" s="438"/>
      <c r="V12" s="438">
        <v>1</v>
      </c>
      <c r="W12" s="438">
        <v>1</v>
      </c>
      <c r="X12" s="438">
        <v>1</v>
      </c>
      <c r="Y12" s="438">
        <v>1</v>
      </c>
      <c r="Z12" s="438">
        <v>1</v>
      </c>
      <c r="AA12" s="438">
        <v>1</v>
      </c>
      <c r="AB12" s="438">
        <v>2</v>
      </c>
      <c r="AC12" s="438">
        <v>2</v>
      </c>
      <c r="AD12" s="438">
        <v>1</v>
      </c>
      <c r="AE12" s="438"/>
      <c r="AF12" s="438"/>
      <c r="AG12" s="438"/>
      <c r="AH12" s="438">
        <v>1</v>
      </c>
      <c r="AI12" s="438"/>
      <c r="AJ12" s="480">
        <v>2</v>
      </c>
      <c r="AK12" s="480">
        <v>2</v>
      </c>
      <c r="AL12" s="438"/>
      <c r="AM12" s="438"/>
      <c r="AN12" s="438"/>
      <c r="AO12" s="438"/>
      <c r="AP12" s="480">
        <v>1</v>
      </c>
      <c r="AQ12" s="438">
        <v>1</v>
      </c>
      <c r="AR12" s="480">
        <v>1</v>
      </c>
      <c r="AS12" s="438"/>
      <c r="AT12" s="438">
        <v>1</v>
      </c>
      <c r="AU12" s="480">
        <v>1</v>
      </c>
      <c r="AV12" s="480">
        <v>1</v>
      </c>
      <c r="AW12" s="480">
        <v>1</v>
      </c>
      <c r="AX12" s="480">
        <v>1</v>
      </c>
      <c r="AY12" s="438">
        <v>1</v>
      </c>
      <c r="AZ12" s="438">
        <v>1</v>
      </c>
      <c r="BA12" s="438">
        <v>2</v>
      </c>
      <c r="BB12" s="438">
        <v>1</v>
      </c>
      <c r="BC12" s="481">
        <v>1</v>
      </c>
      <c r="BD12" s="481">
        <v>2</v>
      </c>
      <c r="BE12" s="481">
        <v>2</v>
      </c>
      <c r="BF12" s="481">
        <v>3</v>
      </c>
      <c r="BG12" s="438">
        <v>2</v>
      </c>
      <c r="BH12" s="438">
        <v>2</v>
      </c>
      <c r="BI12" s="481">
        <v>1</v>
      </c>
      <c r="BJ12" s="481">
        <v>1</v>
      </c>
      <c r="BK12" s="438">
        <v>2</v>
      </c>
      <c r="BL12" s="481">
        <v>2</v>
      </c>
      <c r="BM12" s="481">
        <v>1</v>
      </c>
      <c r="BN12" s="441">
        <v>2</v>
      </c>
      <c r="BO12" s="427"/>
      <c r="BP12" s="477"/>
    </row>
    <row r="13" spans="1:163" ht="15" customHeight="1" x14ac:dyDescent="0.2">
      <c r="D13" s="314"/>
      <c r="E13" s="313"/>
      <c r="F13" s="313"/>
      <c r="G13" s="313"/>
      <c r="H13" s="313"/>
      <c r="I13" s="886" t="s">
        <v>440</v>
      </c>
      <c r="J13" s="887"/>
      <c r="K13" s="887"/>
      <c r="L13" s="887"/>
      <c r="M13" s="887"/>
      <c r="N13" s="887"/>
      <c r="O13" s="888"/>
      <c r="P13" s="649"/>
      <c r="Q13" s="482">
        <v>1</v>
      </c>
      <c r="R13" s="429">
        <v>1</v>
      </c>
      <c r="S13" s="429">
        <v>1</v>
      </c>
      <c r="T13" s="429"/>
      <c r="U13" s="429"/>
      <c r="V13" s="429"/>
      <c r="W13" s="429"/>
      <c r="X13" s="429"/>
      <c r="Y13" s="429"/>
      <c r="Z13" s="429">
        <v>1</v>
      </c>
      <c r="AA13" s="482">
        <v>1</v>
      </c>
      <c r="AB13" s="553"/>
      <c r="AC13" s="553"/>
      <c r="AD13" s="553"/>
      <c r="AE13" s="553"/>
      <c r="AF13" s="482"/>
      <c r="AG13" s="482"/>
      <c r="AH13" s="482">
        <v>1</v>
      </c>
      <c r="AI13" s="482"/>
      <c r="AJ13" s="429">
        <v>2</v>
      </c>
      <c r="AK13" s="429">
        <v>2</v>
      </c>
      <c r="AL13" s="429"/>
      <c r="AM13" s="429"/>
      <c r="AN13" s="429"/>
      <c r="AO13" s="429"/>
      <c r="AP13" s="429">
        <v>1</v>
      </c>
      <c r="AQ13" s="429">
        <v>1</v>
      </c>
      <c r="AR13" s="429">
        <v>1</v>
      </c>
      <c r="AS13" s="429"/>
      <c r="AT13" s="429">
        <v>1</v>
      </c>
      <c r="AU13" s="429">
        <v>1</v>
      </c>
      <c r="AV13" s="429">
        <v>1</v>
      </c>
      <c r="AW13" s="483">
        <v>1</v>
      </c>
      <c r="AX13" s="483"/>
      <c r="AY13" s="482">
        <v>1</v>
      </c>
      <c r="AZ13" s="482">
        <v>1</v>
      </c>
      <c r="BA13" s="482"/>
      <c r="BB13" s="482"/>
      <c r="BC13" s="569">
        <v>1</v>
      </c>
      <c r="BD13" s="569">
        <v>2</v>
      </c>
      <c r="BE13" s="569"/>
      <c r="BF13" s="569"/>
      <c r="BG13" s="482">
        <v>2</v>
      </c>
      <c r="BH13" s="482">
        <v>2</v>
      </c>
      <c r="BI13" s="569">
        <v>1</v>
      </c>
      <c r="BJ13" s="569">
        <v>1</v>
      </c>
      <c r="BK13" s="482">
        <v>2</v>
      </c>
      <c r="BL13" s="569">
        <v>2</v>
      </c>
      <c r="BM13" s="569">
        <v>1</v>
      </c>
      <c r="BN13" s="650"/>
      <c r="BO13" s="427"/>
      <c r="BP13" s="477"/>
    </row>
    <row r="14" spans="1:163" ht="15" customHeight="1" x14ac:dyDescent="0.2">
      <c r="D14" s="610"/>
      <c r="E14" s="316"/>
      <c r="F14" s="316"/>
      <c r="G14" s="316"/>
      <c r="H14" s="316"/>
      <c r="I14" s="886" t="s">
        <v>441</v>
      </c>
      <c r="J14" s="887"/>
      <c r="K14" s="887"/>
      <c r="L14" s="887"/>
      <c r="M14" s="887"/>
      <c r="N14" s="887"/>
      <c r="O14" s="888"/>
      <c r="P14" s="649"/>
      <c r="Q14" s="482">
        <v>1</v>
      </c>
      <c r="R14" s="482">
        <v>1</v>
      </c>
      <c r="S14" s="482">
        <v>1</v>
      </c>
      <c r="T14" s="482">
        <v>1</v>
      </c>
      <c r="U14" s="482">
        <v>1</v>
      </c>
      <c r="V14" s="482"/>
      <c r="W14" s="482"/>
      <c r="X14" s="482"/>
      <c r="Y14" s="482"/>
      <c r="Z14" s="482">
        <v>1</v>
      </c>
      <c r="AA14" s="482">
        <v>1</v>
      </c>
      <c r="AB14" s="482">
        <v>2</v>
      </c>
      <c r="AC14" s="482">
        <v>2</v>
      </c>
      <c r="AD14" s="482">
        <v>1</v>
      </c>
      <c r="AE14" s="482"/>
      <c r="AF14" s="482"/>
      <c r="AG14" s="482"/>
      <c r="AH14" s="482"/>
      <c r="AI14" s="482"/>
      <c r="AJ14" s="483">
        <v>2</v>
      </c>
      <c r="AK14" s="482">
        <v>2</v>
      </c>
      <c r="AL14" s="482">
        <v>1</v>
      </c>
      <c r="AM14" s="482">
        <v>1</v>
      </c>
      <c r="AN14" s="482">
        <v>1</v>
      </c>
      <c r="AO14" s="482">
        <v>1</v>
      </c>
      <c r="AP14" s="483">
        <v>1</v>
      </c>
      <c r="AQ14" s="482"/>
      <c r="AR14" s="483"/>
      <c r="AS14" s="482"/>
      <c r="AT14" s="482"/>
      <c r="AU14" s="483">
        <v>1</v>
      </c>
      <c r="AV14" s="483">
        <v>1</v>
      </c>
      <c r="AW14" s="483">
        <v>1</v>
      </c>
      <c r="AX14" s="483"/>
      <c r="AY14" s="482">
        <v>1</v>
      </c>
      <c r="AZ14" s="482">
        <v>1</v>
      </c>
      <c r="BA14" s="482">
        <v>2</v>
      </c>
      <c r="BB14" s="482">
        <v>1</v>
      </c>
      <c r="BC14" s="569">
        <v>1</v>
      </c>
      <c r="BD14" s="569">
        <v>2</v>
      </c>
      <c r="BE14" s="569">
        <v>2</v>
      </c>
      <c r="BF14" s="569">
        <v>3</v>
      </c>
      <c r="BG14" s="482">
        <v>2</v>
      </c>
      <c r="BH14" s="482">
        <v>2</v>
      </c>
      <c r="BI14" s="569"/>
      <c r="BJ14" s="569">
        <v>1</v>
      </c>
      <c r="BK14" s="482">
        <v>2</v>
      </c>
      <c r="BL14" s="569">
        <v>2</v>
      </c>
      <c r="BM14" s="569">
        <v>1</v>
      </c>
      <c r="BN14" s="650">
        <v>2</v>
      </c>
      <c r="BO14" s="427"/>
      <c r="BP14" s="477"/>
    </row>
    <row r="15" spans="1:163" ht="15" customHeight="1" x14ac:dyDescent="0.2">
      <c r="D15" s="610"/>
      <c r="E15" s="316"/>
      <c r="F15" s="316"/>
      <c r="G15" s="316"/>
      <c r="H15" s="316"/>
      <c r="I15" s="886" t="s">
        <v>442</v>
      </c>
      <c r="J15" s="887"/>
      <c r="K15" s="887"/>
      <c r="L15" s="887"/>
      <c r="M15" s="887"/>
      <c r="N15" s="887"/>
      <c r="O15" s="888"/>
      <c r="P15" s="649"/>
      <c r="Q15" s="482">
        <v>1</v>
      </c>
      <c r="R15" s="553">
        <v>1</v>
      </c>
      <c r="S15" s="553">
        <v>1</v>
      </c>
      <c r="T15" s="553">
        <v>1</v>
      </c>
      <c r="U15" s="553">
        <v>1</v>
      </c>
      <c r="V15" s="553"/>
      <c r="W15" s="553"/>
      <c r="X15" s="553"/>
      <c r="Y15" s="553"/>
      <c r="Z15" s="553">
        <v>1</v>
      </c>
      <c r="AA15" s="482">
        <v>1</v>
      </c>
      <c r="AB15" s="553"/>
      <c r="AC15" s="553"/>
      <c r="AD15" s="553"/>
      <c r="AE15" s="553"/>
      <c r="AF15" s="482"/>
      <c r="AG15" s="482"/>
      <c r="AH15" s="482"/>
      <c r="AI15" s="482"/>
      <c r="AJ15" s="556">
        <v>2</v>
      </c>
      <c r="AK15" s="556">
        <v>2</v>
      </c>
      <c r="AL15" s="553">
        <v>1</v>
      </c>
      <c r="AM15" s="553">
        <v>1</v>
      </c>
      <c r="AN15" s="553">
        <v>1</v>
      </c>
      <c r="AO15" s="553">
        <v>1</v>
      </c>
      <c r="AP15" s="553">
        <v>1</v>
      </c>
      <c r="AQ15" s="553"/>
      <c r="AR15" s="556"/>
      <c r="AS15" s="553"/>
      <c r="AT15" s="553"/>
      <c r="AU15" s="553">
        <v>1</v>
      </c>
      <c r="AV15" s="553">
        <v>1</v>
      </c>
      <c r="AW15" s="483">
        <v>1</v>
      </c>
      <c r="AX15" s="483"/>
      <c r="AY15" s="482">
        <v>1</v>
      </c>
      <c r="AZ15" s="482">
        <v>1</v>
      </c>
      <c r="BA15" s="482"/>
      <c r="BB15" s="482"/>
      <c r="BC15" s="569">
        <v>1</v>
      </c>
      <c r="BD15" s="569">
        <v>2</v>
      </c>
      <c r="BE15" s="569"/>
      <c r="BF15" s="569"/>
      <c r="BG15" s="482">
        <v>2</v>
      </c>
      <c r="BH15" s="482">
        <v>2</v>
      </c>
      <c r="BI15" s="569"/>
      <c r="BJ15" s="569">
        <v>1</v>
      </c>
      <c r="BK15" s="482">
        <v>2</v>
      </c>
      <c r="BL15" s="569">
        <v>2</v>
      </c>
      <c r="BM15" s="569">
        <v>1</v>
      </c>
      <c r="BN15" s="650"/>
      <c r="BO15" s="427"/>
      <c r="BP15" s="477"/>
      <c r="BQ15" s="778" t="s">
        <v>195</v>
      </c>
      <c r="BR15" s="779"/>
      <c r="BS15" s="779"/>
      <c r="BT15" s="779"/>
      <c r="BU15" s="779"/>
      <c r="BV15" s="779"/>
      <c r="BW15" s="779"/>
      <c r="BX15" s="779"/>
      <c r="BY15" s="779"/>
      <c r="BZ15" s="779"/>
      <c r="CA15" s="779"/>
      <c r="CB15" s="780"/>
      <c r="CD15" s="834" t="s">
        <v>196</v>
      </c>
      <c r="CE15" s="835"/>
      <c r="CF15" s="835"/>
      <c r="CG15" s="835"/>
      <c r="CH15" s="835"/>
      <c r="CI15" s="835"/>
      <c r="CJ15" s="835"/>
      <c r="CK15" s="835"/>
      <c r="CL15" s="835"/>
      <c r="CM15" s="835"/>
      <c r="CN15" s="835"/>
      <c r="CO15" s="835"/>
      <c r="CP15" s="835"/>
      <c r="CQ15" s="836"/>
    </row>
    <row r="16" spans="1:163" ht="15" customHeight="1" thickBot="1" x14ac:dyDescent="0.25">
      <c r="D16" s="610"/>
      <c r="E16" s="316"/>
      <c r="F16" s="316"/>
      <c r="G16" s="316"/>
      <c r="H16" s="316"/>
      <c r="I16" s="889" t="s">
        <v>324</v>
      </c>
      <c r="J16" s="890"/>
      <c r="K16" s="890"/>
      <c r="L16" s="890"/>
      <c r="M16" s="890"/>
      <c r="N16" s="890"/>
      <c r="O16" s="891"/>
      <c r="P16" s="434">
        <v>0</v>
      </c>
      <c r="Q16" s="435">
        <v>2</v>
      </c>
      <c r="R16" s="435">
        <v>2</v>
      </c>
      <c r="S16" s="435">
        <v>2</v>
      </c>
      <c r="T16" s="435">
        <v>2</v>
      </c>
      <c r="U16" s="435">
        <v>2</v>
      </c>
      <c r="V16" s="435">
        <v>2</v>
      </c>
      <c r="W16" s="435">
        <v>2</v>
      </c>
      <c r="X16" s="435">
        <v>2</v>
      </c>
      <c r="Y16" s="435">
        <v>2</v>
      </c>
      <c r="Z16" s="435">
        <v>2</v>
      </c>
      <c r="AA16" s="435">
        <v>2</v>
      </c>
      <c r="AB16" s="435">
        <v>2</v>
      </c>
      <c r="AC16" s="435">
        <v>2</v>
      </c>
      <c r="AD16" s="435">
        <v>2</v>
      </c>
      <c r="AE16" s="435">
        <v>1</v>
      </c>
      <c r="AF16" s="435">
        <v>0</v>
      </c>
      <c r="AG16" s="484">
        <v>0</v>
      </c>
      <c r="AH16" s="484">
        <v>2</v>
      </c>
      <c r="AI16" s="484">
        <v>0</v>
      </c>
      <c r="AJ16" s="435">
        <v>1</v>
      </c>
      <c r="AK16" s="435">
        <v>1</v>
      </c>
      <c r="AL16" s="435">
        <v>1</v>
      </c>
      <c r="AM16" s="435">
        <v>1</v>
      </c>
      <c r="AN16" s="435">
        <v>1</v>
      </c>
      <c r="AO16" s="435">
        <v>1</v>
      </c>
      <c r="AP16" s="435">
        <v>2</v>
      </c>
      <c r="AQ16" s="435">
        <v>1</v>
      </c>
      <c r="AR16" s="435">
        <v>2</v>
      </c>
      <c r="AS16" s="435">
        <v>0</v>
      </c>
      <c r="AT16" s="435">
        <v>2</v>
      </c>
      <c r="AU16" s="435">
        <v>1</v>
      </c>
      <c r="AV16" s="435">
        <v>2</v>
      </c>
      <c r="AW16" s="435">
        <v>2</v>
      </c>
      <c r="AX16" s="435">
        <v>2</v>
      </c>
      <c r="AY16" s="435">
        <v>2</v>
      </c>
      <c r="AZ16" s="435">
        <v>2</v>
      </c>
      <c r="BA16" s="435">
        <v>2</v>
      </c>
      <c r="BB16" s="435">
        <v>2</v>
      </c>
      <c r="BC16" s="653">
        <v>2</v>
      </c>
      <c r="BD16" s="653">
        <v>2</v>
      </c>
      <c r="BE16" s="653">
        <v>3</v>
      </c>
      <c r="BF16" s="653">
        <v>3</v>
      </c>
      <c r="BG16" s="435">
        <v>2</v>
      </c>
      <c r="BH16" s="435">
        <v>2</v>
      </c>
      <c r="BI16" s="653">
        <v>2</v>
      </c>
      <c r="BJ16" s="653">
        <v>2</v>
      </c>
      <c r="BK16" s="435">
        <v>1</v>
      </c>
      <c r="BL16" s="653">
        <v>1</v>
      </c>
      <c r="BM16" s="653">
        <v>2</v>
      </c>
      <c r="BN16" s="436">
        <v>3</v>
      </c>
      <c r="BO16" s="427"/>
      <c r="BQ16" s="778" t="s">
        <v>198</v>
      </c>
      <c r="BR16" s="779"/>
      <c r="BS16" s="779"/>
      <c r="BT16" s="779"/>
      <c r="BU16" s="779"/>
      <c r="BV16" s="779"/>
      <c r="BW16" s="779"/>
      <c r="BX16" s="780"/>
      <c r="BY16" s="327" t="s">
        <v>199</v>
      </c>
      <c r="BZ16" s="327" t="s">
        <v>200</v>
      </c>
      <c r="CA16" s="327" t="s">
        <v>318</v>
      </c>
      <c r="CB16" s="327" t="s">
        <v>202</v>
      </c>
      <c r="CD16" s="834" t="s">
        <v>319</v>
      </c>
      <c r="CE16" s="835"/>
      <c r="CF16" s="835"/>
      <c r="CG16" s="835"/>
      <c r="CH16" s="835"/>
      <c r="CI16" s="836"/>
      <c r="CJ16" s="834" t="s">
        <v>204</v>
      </c>
      <c r="CK16" s="835"/>
      <c r="CL16" s="835"/>
      <c r="CM16" s="835"/>
      <c r="CN16" s="835"/>
      <c r="CO16" s="835"/>
      <c r="CP16" s="835"/>
      <c r="CQ16" s="836"/>
    </row>
    <row r="17" spans="2:95" ht="15" customHeight="1" x14ac:dyDescent="0.2">
      <c r="D17" s="610"/>
      <c r="E17" s="316"/>
      <c r="F17" s="316"/>
      <c r="G17" s="316"/>
      <c r="H17" s="316"/>
      <c r="I17" s="898" t="s">
        <v>443</v>
      </c>
      <c r="J17" s="899"/>
      <c r="K17" s="899"/>
      <c r="L17" s="899"/>
      <c r="M17" s="899"/>
      <c r="N17" s="899"/>
      <c r="O17" s="900"/>
      <c r="P17" s="437">
        <v>1</v>
      </c>
      <c r="Q17" s="438"/>
      <c r="R17" s="438"/>
      <c r="S17" s="438"/>
      <c r="T17" s="438"/>
      <c r="U17" s="438"/>
      <c r="V17" s="438"/>
      <c r="W17" s="438"/>
      <c r="X17" s="438"/>
      <c r="Y17" s="438"/>
      <c r="Z17" s="438"/>
      <c r="AA17" s="438"/>
      <c r="AB17" s="438"/>
      <c r="AC17" s="438"/>
      <c r="AD17" s="438"/>
      <c r="AE17" s="438">
        <v>1</v>
      </c>
      <c r="AF17" s="438">
        <v>1</v>
      </c>
      <c r="AG17" s="439">
        <v>2</v>
      </c>
      <c r="AH17" s="439"/>
      <c r="AI17" s="439"/>
      <c r="AJ17" s="440"/>
      <c r="AK17" s="440"/>
      <c r="AL17" s="438"/>
      <c r="AM17" s="438"/>
      <c r="AN17" s="438"/>
      <c r="AO17" s="438"/>
      <c r="AP17" s="438"/>
      <c r="AQ17" s="438">
        <v>1</v>
      </c>
      <c r="AR17" s="438"/>
      <c r="AS17" s="438">
        <v>2</v>
      </c>
      <c r="AT17" s="438"/>
      <c r="AU17" s="438">
        <v>1</v>
      </c>
      <c r="AV17" s="438"/>
      <c r="AW17" s="438"/>
      <c r="AX17" s="438"/>
      <c r="AY17" s="438"/>
      <c r="AZ17" s="438"/>
      <c r="BA17" s="438"/>
      <c r="BB17" s="438"/>
      <c r="BC17" s="481"/>
      <c r="BD17" s="481"/>
      <c r="BE17" s="481"/>
      <c r="BF17" s="481"/>
      <c r="BG17" s="438"/>
      <c r="BH17" s="438"/>
      <c r="BI17" s="481"/>
      <c r="BJ17" s="481"/>
      <c r="BK17" s="438"/>
      <c r="BL17" s="481"/>
      <c r="BM17" s="481"/>
      <c r="BN17" s="441"/>
      <c r="BO17" s="427"/>
      <c r="BQ17" s="919" t="s">
        <v>206</v>
      </c>
      <c r="BR17" s="920"/>
      <c r="BS17" s="920"/>
      <c r="BT17" s="920"/>
      <c r="BU17" s="920"/>
      <c r="BV17" s="920"/>
      <c r="BW17" s="920"/>
      <c r="BX17" s="921"/>
      <c r="BY17" s="328" t="s">
        <v>444</v>
      </c>
      <c r="BZ17" s="328" t="s">
        <v>445</v>
      </c>
      <c r="CA17" s="328" t="s">
        <v>444</v>
      </c>
      <c r="CB17" s="328" t="s">
        <v>445</v>
      </c>
      <c r="CD17" s="700" t="s">
        <v>244</v>
      </c>
      <c r="CE17" s="701"/>
      <c r="CF17" s="701"/>
      <c r="CG17" s="701"/>
      <c r="CH17" s="701"/>
      <c r="CI17" s="702"/>
      <c r="CJ17" s="697" t="s">
        <v>245</v>
      </c>
      <c r="CK17" s="698"/>
      <c r="CL17" s="698"/>
      <c r="CM17" s="698"/>
      <c r="CN17" s="698"/>
      <c r="CO17" s="698"/>
      <c r="CP17" s="698"/>
      <c r="CQ17" s="699"/>
    </row>
    <row r="18" spans="2:95" ht="15" customHeight="1" x14ac:dyDescent="0.2">
      <c r="D18" s="610"/>
      <c r="E18" s="316"/>
      <c r="F18" s="316"/>
      <c r="G18" s="316"/>
      <c r="H18" s="316"/>
      <c r="I18" s="886" t="s">
        <v>446</v>
      </c>
      <c r="J18" s="887"/>
      <c r="K18" s="887"/>
      <c r="L18" s="887"/>
      <c r="M18" s="887"/>
      <c r="N18" s="887"/>
      <c r="O18" s="888"/>
      <c r="P18" s="428">
        <v>1</v>
      </c>
      <c r="Q18" s="429"/>
      <c r="R18" s="429"/>
      <c r="S18" s="429"/>
      <c r="T18" s="429"/>
      <c r="U18" s="429"/>
      <c r="V18" s="429"/>
      <c r="W18" s="429"/>
      <c r="X18" s="429"/>
      <c r="Y18" s="429"/>
      <c r="Z18" s="429"/>
      <c r="AA18" s="429"/>
      <c r="AB18" s="429"/>
      <c r="AC18" s="429"/>
      <c r="AD18" s="429"/>
      <c r="AE18" s="429">
        <v>1</v>
      </c>
      <c r="AF18" s="429">
        <v>1</v>
      </c>
      <c r="AG18" s="430">
        <v>2</v>
      </c>
      <c r="AH18" s="430"/>
      <c r="AI18" s="430"/>
      <c r="AJ18" s="431"/>
      <c r="AK18" s="431"/>
      <c r="AL18" s="429"/>
      <c r="AM18" s="429"/>
      <c r="AN18" s="429"/>
      <c r="AO18" s="429"/>
      <c r="AP18" s="429"/>
      <c r="AQ18" s="429">
        <v>1</v>
      </c>
      <c r="AR18" s="429"/>
      <c r="AS18" s="429">
        <v>2</v>
      </c>
      <c r="AT18" s="429"/>
      <c r="AU18" s="429">
        <v>1</v>
      </c>
      <c r="AV18" s="429"/>
      <c r="AW18" s="429"/>
      <c r="AX18" s="429"/>
      <c r="AY18" s="429"/>
      <c r="AZ18" s="429"/>
      <c r="BA18" s="429"/>
      <c r="BB18" s="429"/>
      <c r="BC18" s="485"/>
      <c r="BD18" s="485"/>
      <c r="BE18" s="485"/>
      <c r="BF18" s="485"/>
      <c r="BG18" s="429"/>
      <c r="BH18" s="429"/>
      <c r="BI18" s="485"/>
      <c r="BJ18" s="485"/>
      <c r="BK18" s="429"/>
      <c r="BL18" s="485"/>
      <c r="BM18" s="485"/>
      <c r="BN18" s="433"/>
      <c r="BO18" s="427"/>
      <c r="BP18" s="308"/>
      <c r="BQ18" s="799" t="s">
        <v>213</v>
      </c>
      <c r="BR18" s="800"/>
      <c r="BS18" s="800"/>
      <c r="BT18" s="800"/>
      <c r="BU18" s="800"/>
      <c r="BV18" s="800"/>
      <c r="BW18" s="800"/>
      <c r="BX18" s="801"/>
      <c r="BY18" s="612" t="s">
        <v>444</v>
      </c>
      <c r="BZ18" s="612" t="s">
        <v>445</v>
      </c>
      <c r="CA18" s="612" t="s">
        <v>444</v>
      </c>
      <c r="CB18" s="612" t="s">
        <v>445</v>
      </c>
      <c r="CD18" s="700"/>
      <c r="CE18" s="701"/>
      <c r="CF18" s="701"/>
      <c r="CG18" s="701"/>
      <c r="CH18" s="701"/>
      <c r="CI18" s="702"/>
      <c r="CJ18" s="700" t="s">
        <v>248</v>
      </c>
      <c r="CK18" s="701"/>
      <c r="CL18" s="701"/>
      <c r="CM18" s="701"/>
      <c r="CN18" s="701"/>
      <c r="CO18" s="701"/>
      <c r="CP18" s="701"/>
      <c r="CQ18" s="702"/>
    </row>
    <row r="19" spans="2:95" ht="15" customHeight="1" x14ac:dyDescent="0.2">
      <c r="D19" s="610"/>
      <c r="E19" s="316"/>
      <c r="F19" s="316"/>
      <c r="G19" s="316"/>
      <c r="H19" s="316"/>
      <c r="I19" s="886" t="s">
        <v>447</v>
      </c>
      <c r="J19" s="887"/>
      <c r="K19" s="887"/>
      <c r="L19" s="887"/>
      <c r="M19" s="887"/>
      <c r="N19" s="887"/>
      <c r="O19" s="888"/>
      <c r="P19" s="649"/>
      <c r="Q19" s="482"/>
      <c r="R19" s="482"/>
      <c r="S19" s="482"/>
      <c r="T19" s="482"/>
      <c r="U19" s="482"/>
      <c r="V19" s="482"/>
      <c r="W19" s="482"/>
      <c r="X19" s="482"/>
      <c r="Y19" s="482"/>
      <c r="Z19" s="482"/>
      <c r="AA19" s="482"/>
      <c r="AB19" s="482"/>
      <c r="AC19" s="482"/>
      <c r="AD19" s="482"/>
      <c r="AE19" s="482"/>
      <c r="AF19" s="482"/>
      <c r="AG19" s="554"/>
      <c r="AH19" s="554"/>
      <c r="AI19" s="554"/>
      <c r="AJ19" s="486"/>
      <c r="AK19" s="486"/>
      <c r="AL19" s="482"/>
      <c r="AM19" s="482"/>
      <c r="AN19" s="482"/>
      <c r="AO19" s="482"/>
      <c r="AP19" s="482"/>
      <c r="AQ19" s="482"/>
      <c r="AR19" s="482"/>
      <c r="AS19" s="482"/>
      <c r="AT19" s="482"/>
      <c r="AU19" s="482"/>
      <c r="AV19" s="482"/>
      <c r="AW19" s="482"/>
      <c r="AX19" s="482"/>
      <c r="AY19" s="482"/>
      <c r="AZ19" s="482"/>
      <c r="BA19" s="482"/>
      <c r="BB19" s="482"/>
      <c r="BC19" s="569"/>
      <c r="BD19" s="569"/>
      <c r="BE19" s="569"/>
      <c r="BF19" s="569"/>
      <c r="BG19" s="482"/>
      <c r="BH19" s="482"/>
      <c r="BI19" s="569"/>
      <c r="BJ19" s="569"/>
      <c r="BK19" s="482"/>
      <c r="BL19" s="569"/>
      <c r="BM19" s="569"/>
      <c r="BN19" s="650"/>
      <c r="BO19" s="348"/>
      <c r="BQ19" s="799" t="s">
        <v>219</v>
      </c>
      <c r="BR19" s="800"/>
      <c r="BS19" s="800"/>
      <c r="BT19" s="800"/>
      <c r="BU19" s="800"/>
      <c r="BV19" s="800"/>
      <c r="BW19" s="800"/>
      <c r="BX19" s="801"/>
      <c r="BY19" s="612" t="s">
        <v>444</v>
      </c>
      <c r="BZ19" s="612" t="s">
        <v>445</v>
      </c>
      <c r="CA19" s="612" t="s">
        <v>444</v>
      </c>
      <c r="CB19" s="612" t="s">
        <v>445</v>
      </c>
      <c r="CD19" s="700"/>
      <c r="CE19" s="701"/>
      <c r="CF19" s="701"/>
      <c r="CG19" s="701"/>
      <c r="CH19" s="701"/>
      <c r="CI19" s="702"/>
      <c r="CJ19" s="700" t="s">
        <v>251</v>
      </c>
      <c r="CK19" s="701"/>
      <c r="CL19" s="701"/>
      <c r="CM19" s="701"/>
      <c r="CN19" s="701"/>
      <c r="CO19" s="701"/>
      <c r="CP19" s="701"/>
      <c r="CQ19" s="702"/>
    </row>
    <row r="20" spans="2:95" ht="15" customHeight="1" x14ac:dyDescent="0.2">
      <c r="D20" s="610"/>
      <c r="E20" s="316"/>
      <c r="F20" s="316"/>
      <c r="G20" s="316"/>
      <c r="H20" s="316"/>
      <c r="I20" s="886" t="s">
        <v>448</v>
      </c>
      <c r="J20" s="887"/>
      <c r="K20" s="887"/>
      <c r="L20" s="887"/>
      <c r="M20" s="887"/>
      <c r="N20" s="887"/>
      <c r="O20" s="888"/>
      <c r="P20" s="555"/>
      <c r="Q20" s="553"/>
      <c r="R20" s="553"/>
      <c r="S20" s="553"/>
      <c r="T20" s="553"/>
      <c r="U20" s="553"/>
      <c r="V20" s="553"/>
      <c r="W20" s="553"/>
      <c r="X20" s="553"/>
      <c r="Y20" s="553"/>
      <c r="Z20" s="553"/>
      <c r="AA20" s="553"/>
      <c r="AB20" s="553"/>
      <c r="AC20" s="553"/>
      <c r="AD20" s="553"/>
      <c r="AE20" s="553"/>
      <c r="AF20" s="553"/>
      <c r="AG20" s="557"/>
      <c r="AH20" s="557"/>
      <c r="AI20" s="557"/>
      <c r="AJ20" s="559"/>
      <c r="AK20" s="559"/>
      <c r="AL20" s="553"/>
      <c r="AM20" s="553"/>
      <c r="AN20" s="553"/>
      <c r="AO20" s="553"/>
      <c r="AP20" s="553"/>
      <c r="AQ20" s="553"/>
      <c r="AR20" s="553"/>
      <c r="AS20" s="553"/>
      <c r="AT20" s="553"/>
      <c r="AU20" s="553"/>
      <c r="AV20" s="553"/>
      <c r="AW20" s="553"/>
      <c r="AX20" s="553"/>
      <c r="AY20" s="553"/>
      <c r="AZ20" s="553"/>
      <c r="BA20" s="553"/>
      <c r="BB20" s="553"/>
      <c r="BC20" s="570"/>
      <c r="BD20" s="570"/>
      <c r="BE20" s="570"/>
      <c r="BF20" s="570"/>
      <c r="BG20" s="553"/>
      <c r="BH20" s="553"/>
      <c r="BI20" s="570"/>
      <c r="BJ20" s="570"/>
      <c r="BK20" s="553"/>
      <c r="BL20" s="570"/>
      <c r="BM20" s="570"/>
      <c r="BN20" s="558"/>
      <c r="BO20" s="348"/>
      <c r="BQ20" s="799" t="s">
        <v>449</v>
      </c>
      <c r="BR20" s="800"/>
      <c r="BS20" s="800"/>
      <c r="BT20" s="800"/>
      <c r="BU20" s="800"/>
      <c r="BV20" s="800"/>
      <c r="BW20" s="800"/>
      <c r="BX20" s="801"/>
      <c r="BY20" s="612" t="s">
        <v>444</v>
      </c>
      <c r="BZ20" s="612" t="s">
        <v>445</v>
      </c>
      <c r="CA20" s="612" t="s">
        <v>444</v>
      </c>
      <c r="CB20" s="612" t="s">
        <v>445</v>
      </c>
      <c r="CD20" s="700"/>
      <c r="CE20" s="701"/>
      <c r="CF20" s="701"/>
      <c r="CG20" s="701"/>
      <c r="CH20" s="701"/>
      <c r="CI20" s="702"/>
      <c r="CJ20" s="691" t="s">
        <v>254</v>
      </c>
      <c r="CK20" s="692"/>
      <c r="CL20" s="692"/>
      <c r="CM20" s="692"/>
      <c r="CN20" s="692"/>
      <c r="CO20" s="692"/>
      <c r="CP20" s="692"/>
      <c r="CQ20" s="693"/>
    </row>
    <row r="21" spans="2:95" ht="15" customHeight="1" thickBot="1" x14ac:dyDescent="0.25">
      <c r="D21" s="610"/>
      <c r="E21" s="316"/>
      <c r="F21" s="316"/>
      <c r="G21" s="316"/>
      <c r="H21" s="316"/>
      <c r="I21" s="889" t="s">
        <v>225</v>
      </c>
      <c r="J21" s="890"/>
      <c r="K21" s="890"/>
      <c r="L21" s="890"/>
      <c r="M21" s="890"/>
      <c r="N21" s="890"/>
      <c r="O21" s="891"/>
      <c r="P21" s="560">
        <v>2</v>
      </c>
      <c r="Q21" s="561">
        <v>0</v>
      </c>
      <c r="R21" s="561">
        <v>0</v>
      </c>
      <c r="S21" s="561">
        <v>0</v>
      </c>
      <c r="T21" s="561">
        <v>0</v>
      </c>
      <c r="U21" s="561">
        <v>0</v>
      </c>
      <c r="V21" s="561">
        <v>0</v>
      </c>
      <c r="W21" s="561">
        <v>0</v>
      </c>
      <c r="X21" s="561">
        <v>0</v>
      </c>
      <c r="Y21" s="561">
        <v>0</v>
      </c>
      <c r="Z21" s="561">
        <v>0</v>
      </c>
      <c r="AA21" s="561">
        <v>0</v>
      </c>
      <c r="AB21" s="561">
        <v>0</v>
      </c>
      <c r="AC21" s="561">
        <v>0</v>
      </c>
      <c r="AD21" s="561">
        <v>0</v>
      </c>
      <c r="AE21" s="561">
        <v>2</v>
      </c>
      <c r="AF21" s="561">
        <v>2</v>
      </c>
      <c r="AG21" s="561">
        <v>2</v>
      </c>
      <c r="AH21" s="561">
        <v>0</v>
      </c>
      <c r="AI21" s="561">
        <v>0</v>
      </c>
      <c r="AJ21" s="561">
        <v>0</v>
      </c>
      <c r="AK21" s="561">
        <v>0</v>
      </c>
      <c r="AL21" s="561">
        <v>0</v>
      </c>
      <c r="AM21" s="561">
        <v>0</v>
      </c>
      <c r="AN21" s="561">
        <v>0</v>
      </c>
      <c r="AO21" s="561">
        <v>0</v>
      </c>
      <c r="AP21" s="561">
        <v>0</v>
      </c>
      <c r="AQ21" s="561">
        <v>2</v>
      </c>
      <c r="AR21" s="561">
        <v>0</v>
      </c>
      <c r="AS21" s="561">
        <v>2</v>
      </c>
      <c r="AT21" s="561">
        <v>2</v>
      </c>
      <c r="AU21" s="561">
        <v>2</v>
      </c>
      <c r="AV21" s="561">
        <v>0</v>
      </c>
      <c r="AW21" s="561">
        <v>0</v>
      </c>
      <c r="AX21" s="561">
        <v>0</v>
      </c>
      <c r="AY21" s="561">
        <v>0</v>
      </c>
      <c r="AZ21" s="561">
        <v>0</v>
      </c>
      <c r="BA21" s="561">
        <v>0</v>
      </c>
      <c r="BB21" s="561">
        <v>0</v>
      </c>
      <c r="BC21" s="562">
        <v>0</v>
      </c>
      <c r="BD21" s="562">
        <v>0</v>
      </c>
      <c r="BE21" s="562">
        <v>0</v>
      </c>
      <c r="BF21" s="562">
        <v>0</v>
      </c>
      <c r="BG21" s="561">
        <v>0</v>
      </c>
      <c r="BH21" s="561">
        <v>0</v>
      </c>
      <c r="BI21" s="562">
        <v>0</v>
      </c>
      <c r="BJ21" s="562">
        <v>0</v>
      </c>
      <c r="BK21" s="561">
        <v>0</v>
      </c>
      <c r="BL21" s="562">
        <v>0</v>
      </c>
      <c r="BM21" s="562">
        <v>0</v>
      </c>
      <c r="BN21" s="564">
        <v>0</v>
      </c>
      <c r="BO21" s="348"/>
      <c r="BQ21" s="799" t="s">
        <v>450</v>
      </c>
      <c r="BR21" s="800"/>
      <c r="BS21" s="800"/>
      <c r="BT21" s="800"/>
      <c r="BU21" s="800"/>
      <c r="BV21" s="800"/>
      <c r="BW21" s="800"/>
      <c r="BX21" s="801"/>
      <c r="BY21" s="612" t="s">
        <v>444</v>
      </c>
      <c r="BZ21" s="612" t="s">
        <v>445</v>
      </c>
      <c r="CA21" s="612" t="s">
        <v>444</v>
      </c>
      <c r="CB21" s="612" t="s">
        <v>445</v>
      </c>
      <c r="CD21" s="700"/>
      <c r="CE21" s="701"/>
      <c r="CF21" s="701"/>
      <c r="CG21" s="701"/>
      <c r="CH21" s="701"/>
      <c r="CI21" s="702"/>
      <c r="CJ21" s="691" t="s">
        <v>256</v>
      </c>
      <c r="CK21" s="692"/>
      <c r="CL21" s="692"/>
      <c r="CM21" s="692"/>
      <c r="CN21" s="692"/>
      <c r="CO21" s="692"/>
      <c r="CP21" s="692"/>
      <c r="CQ21" s="693"/>
    </row>
    <row r="22" spans="2:95" ht="15" customHeight="1" x14ac:dyDescent="0.2">
      <c r="D22" s="609"/>
      <c r="I22" s="898" t="s">
        <v>229</v>
      </c>
      <c r="J22" s="899"/>
      <c r="K22" s="899"/>
      <c r="L22" s="899"/>
      <c r="M22" s="899"/>
      <c r="N22" s="899"/>
      <c r="O22" s="914"/>
      <c r="P22" s="443">
        <f t="shared" ref="P22:BN22" si="0">P16*(MAX(P12:P15)*30/P11)</f>
        <v>0</v>
      </c>
      <c r="Q22" s="444">
        <f t="shared" si="0"/>
        <v>0.15151515151515152</v>
      </c>
      <c r="R22" s="444">
        <f t="shared" si="0"/>
        <v>0.16438356164383561</v>
      </c>
      <c r="S22" s="444">
        <f t="shared" si="0"/>
        <v>0.16438356164383561</v>
      </c>
      <c r="T22" s="444">
        <f t="shared" si="0"/>
        <v>0.15151515151515152</v>
      </c>
      <c r="U22" s="444">
        <f t="shared" si="0"/>
        <v>0.15151515151515152</v>
      </c>
      <c r="V22" s="444">
        <f t="shared" si="0"/>
        <v>0.33333333333333331</v>
      </c>
      <c r="W22" s="444">
        <f t="shared" si="0"/>
        <v>0.66666666666666663</v>
      </c>
      <c r="X22" s="444">
        <f t="shared" si="0"/>
        <v>0.16438356164383561</v>
      </c>
      <c r="Y22" s="444">
        <f t="shared" si="0"/>
        <v>0.66666666666666663</v>
      </c>
      <c r="Z22" s="444">
        <f t="shared" si="0"/>
        <v>0.66666666666666663</v>
      </c>
      <c r="AA22" s="444">
        <f t="shared" si="0"/>
        <v>0.66666666666666663</v>
      </c>
      <c r="AB22" s="444">
        <f t="shared" si="0"/>
        <v>0.66666666666666663</v>
      </c>
      <c r="AC22" s="444">
        <f t="shared" si="0"/>
        <v>4</v>
      </c>
      <c r="AD22" s="444">
        <f t="shared" si="0"/>
        <v>0.16438356164383561</v>
      </c>
      <c r="AE22" s="444">
        <f t="shared" si="0"/>
        <v>0</v>
      </c>
      <c r="AF22" s="444">
        <f t="shared" si="0"/>
        <v>0</v>
      </c>
      <c r="AG22" s="444">
        <f t="shared" si="0"/>
        <v>0</v>
      </c>
      <c r="AH22" s="444">
        <f t="shared" si="0"/>
        <v>0.16438356164383561</v>
      </c>
      <c r="AI22" s="444">
        <f t="shared" si="0"/>
        <v>0</v>
      </c>
      <c r="AJ22" s="444">
        <f t="shared" si="0"/>
        <v>0.16438356164383561</v>
      </c>
      <c r="AK22" s="444">
        <f t="shared" si="0"/>
        <v>0.66666666666666663</v>
      </c>
      <c r="AL22" s="444">
        <f t="shared" si="0"/>
        <v>8.2191780821917804E-2</v>
      </c>
      <c r="AM22" s="444">
        <f t="shared" si="0"/>
        <v>0.33333333333333331</v>
      </c>
      <c r="AN22" s="444">
        <f t="shared" si="0"/>
        <v>8.2191780821917804E-2</v>
      </c>
      <c r="AO22" s="444">
        <f t="shared" si="0"/>
        <v>0.33333333333333331</v>
      </c>
      <c r="AP22" s="444">
        <f t="shared" si="0"/>
        <v>0.66666666666666663</v>
      </c>
      <c r="AQ22" s="444">
        <f t="shared" si="0"/>
        <v>0.1111111111111111</v>
      </c>
      <c r="AR22" s="444">
        <f t="shared" si="0"/>
        <v>0.16438356164383561</v>
      </c>
      <c r="AS22" s="444">
        <f t="shared" si="0"/>
        <v>0</v>
      </c>
      <c r="AT22" s="444">
        <f t="shared" si="0"/>
        <v>0.1111111111111111</v>
      </c>
      <c r="AU22" s="444">
        <f t="shared" si="0"/>
        <v>0.33333333333333331</v>
      </c>
      <c r="AV22" s="444">
        <f t="shared" si="0"/>
        <v>0.1111111111111111</v>
      </c>
      <c r="AW22" s="444">
        <f t="shared" si="0"/>
        <v>0.66666666666666663</v>
      </c>
      <c r="AX22" s="444">
        <f t="shared" si="0"/>
        <v>0.66666666666666663</v>
      </c>
      <c r="AY22" s="444">
        <f t="shared" si="0"/>
        <v>0.33333333333333331</v>
      </c>
      <c r="AZ22" s="444">
        <f t="shared" si="0"/>
        <v>2</v>
      </c>
      <c r="BA22" s="444">
        <f t="shared" si="0"/>
        <v>0.32876712328767121</v>
      </c>
      <c r="BB22" s="444">
        <f t="shared" si="0"/>
        <v>0.16438356164383561</v>
      </c>
      <c r="BC22" s="444">
        <f t="shared" si="0"/>
        <v>0.2857142857142857</v>
      </c>
      <c r="BD22" s="444">
        <f t="shared" si="0"/>
        <v>0.66666666666666663</v>
      </c>
      <c r="BE22" s="444">
        <f t="shared" si="0"/>
        <v>0.8571428571428571</v>
      </c>
      <c r="BF22" s="444">
        <f t="shared" si="0"/>
        <v>1.5</v>
      </c>
      <c r="BG22" s="444">
        <f t="shared" si="0"/>
        <v>0.5714285714285714</v>
      </c>
      <c r="BH22" s="444">
        <f t="shared" si="0"/>
        <v>0.5714285714285714</v>
      </c>
      <c r="BI22" s="444">
        <f t="shared" si="0"/>
        <v>0.16438356164383561</v>
      </c>
      <c r="BJ22" s="444">
        <f t="shared" si="0"/>
        <v>0.33333333333333331</v>
      </c>
      <c r="BK22" s="444">
        <f t="shared" si="0"/>
        <v>0.16438356164383561</v>
      </c>
      <c r="BL22" s="444">
        <f t="shared" si="0"/>
        <v>0.33333333333333331</v>
      </c>
      <c r="BM22" s="444">
        <f t="shared" si="0"/>
        <v>0.16438356164383561</v>
      </c>
      <c r="BN22" s="445">
        <f t="shared" si="0"/>
        <v>1</v>
      </c>
      <c r="BO22" s="446">
        <f>SUM(P22:BN22)</f>
        <v>22.874962936606771</v>
      </c>
      <c r="BQ22" s="919" t="s">
        <v>239</v>
      </c>
      <c r="BR22" s="920"/>
      <c r="BS22" s="920"/>
      <c r="BT22" s="920"/>
      <c r="BU22" s="920"/>
      <c r="BV22" s="920"/>
      <c r="BW22" s="920"/>
      <c r="BX22" s="921"/>
      <c r="BY22" s="328" t="s">
        <v>445</v>
      </c>
      <c r="BZ22" s="328" t="s">
        <v>445</v>
      </c>
      <c r="CA22" s="328" t="s">
        <v>445</v>
      </c>
      <c r="CB22" s="328" t="s">
        <v>445</v>
      </c>
      <c r="CD22" s="703"/>
      <c r="CE22" s="704"/>
      <c r="CF22" s="704"/>
      <c r="CG22" s="704"/>
      <c r="CH22" s="704"/>
      <c r="CI22" s="705"/>
      <c r="CJ22" s="688" t="s">
        <v>258</v>
      </c>
      <c r="CK22" s="689"/>
      <c r="CL22" s="689"/>
      <c r="CM22" s="689"/>
      <c r="CN22" s="689"/>
      <c r="CO22" s="689"/>
      <c r="CP22" s="689"/>
      <c r="CQ22" s="690"/>
    </row>
    <row r="23" spans="2:95" ht="15" customHeight="1" thickBot="1" x14ac:dyDescent="0.25">
      <c r="B23" s="336"/>
      <c r="C23" s="336"/>
      <c r="D23" s="341"/>
      <c r="E23" s="336"/>
      <c r="F23" s="336"/>
      <c r="G23" s="336"/>
      <c r="H23" s="336"/>
      <c r="I23" s="889" t="s">
        <v>232</v>
      </c>
      <c r="J23" s="890"/>
      <c r="K23" s="890"/>
      <c r="L23" s="890"/>
      <c r="M23" s="890"/>
      <c r="N23" s="890"/>
      <c r="O23" s="918"/>
      <c r="P23" s="447">
        <f t="shared" ref="P23:BN23" si="1">P21*(MAX(P17:P20)*30/P11)</f>
        <v>0.15151515151515152</v>
      </c>
      <c r="Q23" s="442">
        <f t="shared" si="1"/>
        <v>0</v>
      </c>
      <c r="R23" s="442">
        <f t="shared" si="1"/>
        <v>0</v>
      </c>
      <c r="S23" s="442">
        <f t="shared" si="1"/>
        <v>0</v>
      </c>
      <c r="T23" s="442">
        <f t="shared" si="1"/>
        <v>0</v>
      </c>
      <c r="U23" s="442">
        <f t="shared" si="1"/>
        <v>0</v>
      </c>
      <c r="V23" s="442">
        <f t="shared" si="1"/>
        <v>0</v>
      </c>
      <c r="W23" s="442">
        <f t="shared" si="1"/>
        <v>0</v>
      </c>
      <c r="X23" s="442">
        <f t="shared" si="1"/>
        <v>0</v>
      </c>
      <c r="Y23" s="442">
        <f t="shared" si="1"/>
        <v>0</v>
      </c>
      <c r="Z23" s="442">
        <f t="shared" si="1"/>
        <v>0</v>
      </c>
      <c r="AA23" s="442">
        <f t="shared" si="1"/>
        <v>0</v>
      </c>
      <c r="AB23" s="442">
        <f t="shared" si="1"/>
        <v>0</v>
      </c>
      <c r="AC23" s="442">
        <f t="shared" si="1"/>
        <v>0</v>
      </c>
      <c r="AD23" s="442">
        <f t="shared" si="1"/>
        <v>0</v>
      </c>
      <c r="AE23" s="442">
        <f t="shared" si="1"/>
        <v>0.16438356164383561</v>
      </c>
      <c r="AF23" s="442">
        <f t="shared" si="1"/>
        <v>0.15151515151515152</v>
      </c>
      <c r="AG23" s="442">
        <f t="shared" si="1"/>
        <v>0.66666666666666663</v>
      </c>
      <c r="AH23" s="442">
        <f t="shared" si="1"/>
        <v>0</v>
      </c>
      <c r="AI23" s="442">
        <f t="shared" si="1"/>
        <v>0</v>
      </c>
      <c r="AJ23" s="442">
        <f t="shared" si="1"/>
        <v>0</v>
      </c>
      <c r="AK23" s="442">
        <f t="shared" si="1"/>
        <v>0</v>
      </c>
      <c r="AL23" s="442">
        <f t="shared" si="1"/>
        <v>0</v>
      </c>
      <c r="AM23" s="442">
        <f t="shared" si="1"/>
        <v>0</v>
      </c>
      <c r="AN23" s="442">
        <f t="shared" si="1"/>
        <v>0</v>
      </c>
      <c r="AO23" s="442">
        <f t="shared" si="1"/>
        <v>0</v>
      </c>
      <c r="AP23" s="442">
        <f t="shared" si="1"/>
        <v>0</v>
      </c>
      <c r="AQ23" s="442">
        <f t="shared" si="1"/>
        <v>0.22222222222222221</v>
      </c>
      <c r="AR23" s="442">
        <f t="shared" si="1"/>
        <v>0</v>
      </c>
      <c r="AS23" s="442">
        <f t="shared" si="1"/>
        <v>0.44444444444444442</v>
      </c>
      <c r="AT23" s="442">
        <f t="shared" si="1"/>
        <v>0</v>
      </c>
      <c r="AU23" s="442">
        <f t="shared" si="1"/>
        <v>0.66666666666666663</v>
      </c>
      <c r="AV23" s="442">
        <f t="shared" si="1"/>
        <v>0</v>
      </c>
      <c r="AW23" s="442">
        <f t="shared" si="1"/>
        <v>0</v>
      </c>
      <c r="AX23" s="442">
        <f t="shared" si="1"/>
        <v>0</v>
      </c>
      <c r="AY23" s="442">
        <f t="shared" si="1"/>
        <v>0</v>
      </c>
      <c r="AZ23" s="442">
        <f t="shared" si="1"/>
        <v>0</v>
      </c>
      <c r="BA23" s="442">
        <f t="shared" si="1"/>
        <v>0</v>
      </c>
      <c r="BB23" s="442">
        <f t="shared" si="1"/>
        <v>0</v>
      </c>
      <c r="BC23" s="442">
        <f t="shared" si="1"/>
        <v>0</v>
      </c>
      <c r="BD23" s="442">
        <f t="shared" si="1"/>
        <v>0</v>
      </c>
      <c r="BE23" s="442">
        <f t="shared" si="1"/>
        <v>0</v>
      </c>
      <c r="BF23" s="442">
        <f t="shared" si="1"/>
        <v>0</v>
      </c>
      <c r="BG23" s="442">
        <f t="shared" si="1"/>
        <v>0</v>
      </c>
      <c r="BH23" s="442">
        <f t="shared" si="1"/>
        <v>0</v>
      </c>
      <c r="BI23" s="442">
        <f t="shared" si="1"/>
        <v>0</v>
      </c>
      <c r="BJ23" s="442">
        <f t="shared" si="1"/>
        <v>0</v>
      </c>
      <c r="BK23" s="442">
        <f t="shared" si="1"/>
        <v>0</v>
      </c>
      <c r="BL23" s="442">
        <f t="shared" si="1"/>
        <v>0</v>
      </c>
      <c r="BM23" s="442">
        <f t="shared" si="1"/>
        <v>0</v>
      </c>
      <c r="BN23" s="651">
        <f t="shared" si="1"/>
        <v>0</v>
      </c>
      <c r="BO23" s="448">
        <f>SUM(P23:BN23)</f>
        <v>2.4674138646741386</v>
      </c>
      <c r="BQ23" s="799" t="s">
        <v>242</v>
      </c>
      <c r="BR23" s="800"/>
      <c r="BS23" s="800"/>
      <c r="BT23" s="800"/>
      <c r="BU23" s="800"/>
      <c r="BV23" s="800"/>
      <c r="BW23" s="800"/>
      <c r="BX23" s="801"/>
      <c r="BY23" s="612" t="s">
        <v>444</v>
      </c>
      <c r="BZ23" s="612" t="s">
        <v>445</v>
      </c>
      <c r="CA23" s="612" t="s">
        <v>444</v>
      </c>
      <c r="CB23" s="612" t="s">
        <v>445</v>
      </c>
      <c r="CD23" s="910" t="s">
        <v>451</v>
      </c>
      <c r="CE23" s="910"/>
      <c r="CF23" s="910"/>
      <c r="CG23" s="910"/>
      <c r="CH23" s="910"/>
      <c r="CI23" s="910"/>
      <c r="CJ23" s="911" t="s">
        <v>267</v>
      </c>
      <c r="CK23" s="911"/>
      <c r="CL23" s="911"/>
      <c r="CM23" s="911"/>
      <c r="CN23" s="911"/>
      <c r="CO23" s="911"/>
      <c r="CP23" s="911"/>
      <c r="CQ23" s="911"/>
    </row>
    <row r="24" spans="2:95" ht="15" customHeight="1" thickBot="1" x14ac:dyDescent="0.25">
      <c r="B24" s="336"/>
      <c r="C24" s="336"/>
      <c r="D24" s="341"/>
      <c r="E24" s="336"/>
      <c r="F24" s="336"/>
      <c r="G24" s="336"/>
      <c r="H24" s="336"/>
      <c r="I24" s="349"/>
      <c r="J24" s="349"/>
      <c r="K24" s="355"/>
      <c r="L24" s="355"/>
      <c r="M24" s="355"/>
      <c r="N24" s="355"/>
      <c r="O24" s="355"/>
      <c r="P24" s="449"/>
      <c r="Q24" s="449"/>
      <c r="R24" s="449"/>
      <c r="S24" s="449"/>
      <c r="T24" s="449"/>
      <c r="U24" s="449"/>
      <c r="V24" s="449"/>
      <c r="W24" s="449"/>
      <c r="X24" s="449"/>
      <c r="Y24" s="449"/>
      <c r="Z24" s="449"/>
      <c r="AA24" s="449"/>
      <c r="AB24" s="449"/>
      <c r="AC24" s="449"/>
      <c r="AD24" s="449"/>
      <c r="AE24" s="449"/>
      <c r="AF24" s="449"/>
      <c r="AG24" s="427"/>
      <c r="AH24" s="427"/>
      <c r="AI24" s="427"/>
      <c r="AJ24" s="449"/>
      <c r="AK24" s="449"/>
      <c r="AL24" s="449"/>
      <c r="AM24" s="449"/>
      <c r="AN24" s="449"/>
      <c r="AO24" s="449"/>
      <c r="AP24" s="449"/>
      <c r="AQ24" s="449"/>
      <c r="AR24" s="449"/>
      <c r="AS24" s="449"/>
      <c r="AT24" s="449"/>
      <c r="AU24" s="449"/>
      <c r="AV24" s="449"/>
      <c r="AW24" s="449"/>
      <c r="AX24" s="449"/>
      <c r="AY24" s="449"/>
      <c r="AZ24" s="449"/>
      <c r="BA24" s="449"/>
      <c r="BB24" s="449"/>
      <c r="BC24" s="449"/>
      <c r="BD24" s="449"/>
      <c r="BE24" s="449"/>
      <c r="BF24" s="449"/>
      <c r="BG24" s="449"/>
      <c r="BH24" s="449"/>
      <c r="BI24" s="449"/>
      <c r="BJ24" s="449"/>
      <c r="BK24" s="449"/>
      <c r="BL24" s="449"/>
      <c r="BM24" s="449"/>
      <c r="BN24" s="450" t="s">
        <v>236</v>
      </c>
      <c r="BO24" s="451">
        <f>BO22+BO23</f>
        <v>25.34237680128091</v>
      </c>
      <c r="BQ24" s="778" t="s">
        <v>255</v>
      </c>
      <c r="BR24" s="779"/>
      <c r="BS24" s="779"/>
      <c r="BT24" s="779"/>
      <c r="BU24" s="779"/>
      <c r="BV24" s="779"/>
      <c r="BW24" s="779"/>
      <c r="BX24" s="779"/>
      <c r="BY24" s="779"/>
      <c r="BZ24" s="779"/>
      <c r="CA24" s="779"/>
      <c r="CB24" s="780"/>
      <c r="CD24" s="910"/>
      <c r="CE24" s="910"/>
      <c r="CF24" s="910"/>
      <c r="CG24" s="910"/>
      <c r="CH24" s="910"/>
      <c r="CI24" s="910"/>
      <c r="CJ24" s="912" t="s">
        <v>269</v>
      </c>
      <c r="CK24" s="912"/>
      <c r="CL24" s="912"/>
      <c r="CM24" s="912"/>
      <c r="CN24" s="912"/>
      <c r="CO24" s="912"/>
      <c r="CP24" s="912"/>
      <c r="CQ24" s="912"/>
    </row>
    <row r="25" spans="2:95" ht="15" customHeight="1" thickBot="1" x14ac:dyDescent="0.25">
      <c r="B25" s="336"/>
      <c r="C25" s="336"/>
      <c r="D25" s="341"/>
      <c r="E25" s="336"/>
      <c r="F25" s="336"/>
      <c r="G25" s="336"/>
      <c r="H25" s="336"/>
      <c r="I25" s="349"/>
      <c r="J25" s="349"/>
      <c r="K25" s="355"/>
      <c r="L25" s="355"/>
      <c r="M25" s="355"/>
      <c r="N25" s="355"/>
      <c r="O25" s="355"/>
      <c r="AD25" s="470"/>
      <c r="AE25" s="470"/>
      <c r="AF25" s="470"/>
      <c r="AG25" s="355"/>
      <c r="AH25" s="355"/>
      <c r="AI25" s="355"/>
      <c r="AW25" s="470"/>
      <c r="AX25" s="470"/>
      <c r="AY25" s="470"/>
      <c r="AZ25" s="470"/>
      <c r="BA25" s="470"/>
      <c r="BB25" s="470"/>
      <c r="BC25" s="470"/>
      <c r="BD25" s="470"/>
      <c r="BE25" s="470"/>
      <c r="BF25" s="470"/>
      <c r="BG25" s="470"/>
      <c r="BH25" s="470"/>
      <c r="BI25" s="470"/>
      <c r="BJ25" s="470"/>
      <c r="BK25" s="470"/>
      <c r="BL25" s="470"/>
      <c r="BM25" s="470"/>
      <c r="BN25" s="452" t="s">
        <v>238</v>
      </c>
      <c r="BO25" s="487">
        <f>BO23/BO22</f>
        <v>0.10786526174980331</v>
      </c>
      <c r="BQ25" s="925" t="s">
        <v>452</v>
      </c>
      <c r="BR25" s="926"/>
      <c r="BS25" s="926"/>
      <c r="BT25" s="926"/>
      <c r="BU25" s="926"/>
      <c r="BV25" s="926"/>
      <c r="BW25" s="926"/>
      <c r="BX25" s="926"/>
      <c r="BY25" s="926"/>
      <c r="BZ25" s="926"/>
      <c r="CA25" s="926"/>
      <c r="CB25" s="927"/>
      <c r="CD25" s="910"/>
      <c r="CE25" s="910"/>
      <c r="CF25" s="910"/>
      <c r="CG25" s="910"/>
      <c r="CH25" s="910"/>
      <c r="CI25" s="910"/>
      <c r="CJ25" s="913" t="s">
        <v>270</v>
      </c>
      <c r="CK25" s="913"/>
      <c r="CL25" s="913"/>
      <c r="CM25" s="913"/>
      <c r="CN25" s="913"/>
      <c r="CO25" s="913"/>
      <c r="CP25" s="913"/>
      <c r="CQ25" s="913"/>
    </row>
    <row r="26" spans="2:95" ht="15" customHeight="1" x14ac:dyDescent="0.2">
      <c r="B26" s="336"/>
      <c r="C26" s="336"/>
      <c r="D26" s="341"/>
      <c r="E26" s="336"/>
      <c r="F26" s="336"/>
      <c r="G26" s="336"/>
      <c r="H26" s="336"/>
      <c r="I26" s="336"/>
      <c r="J26" s="336"/>
      <c r="K26" s="351"/>
      <c r="L26" s="351"/>
      <c r="CD26" s="910" t="s">
        <v>453</v>
      </c>
      <c r="CE26" s="910"/>
      <c r="CF26" s="910"/>
      <c r="CG26" s="910"/>
      <c r="CH26" s="910"/>
      <c r="CI26" s="910"/>
      <c r="CJ26" s="911" t="s">
        <v>273</v>
      </c>
      <c r="CK26" s="911"/>
      <c r="CL26" s="911"/>
      <c r="CM26" s="911"/>
      <c r="CN26" s="911"/>
      <c r="CO26" s="911"/>
      <c r="CP26" s="911"/>
      <c r="CQ26" s="911"/>
    </row>
    <row r="27" spans="2:95" ht="15" customHeight="1" x14ac:dyDescent="0.2">
      <c r="B27" s="336"/>
      <c r="C27" s="336"/>
      <c r="D27" s="341"/>
      <c r="E27" s="336"/>
      <c r="F27" s="336"/>
      <c r="G27" s="336"/>
      <c r="H27" s="336"/>
      <c r="I27" s="336"/>
      <c r="J27" s="336"/>
      <c r="CD27" s="910"/>
      <c r="CE27" s="910"/>
      <c r="CF27" s="910"/>
      <c r="CG27" s="910"/>
      <c r="CH27" s="910"/>
      <c r="CI27" s="910"/>
      <c r="CJ27" s="915" t="s">
        <v>275</v>
      </c>
      <c r="CK27" s="916"/>
      <c r="CL27" s="916"/>
      <c r="CM27" s="916"/>
      <c r="CN27" s="916"/>
      <c r="CO27" s="916"/>
      <c r="CP27" s="916"/>
      <c r="CQ27" s="917"/>
    </row>
    <row r="28" spans="2:95" ht="15" customHeight="1" x14ac:dyDescent="0.2">
      <c r="B28" s="336"/>
      <c r="C28" s="336"/>
      <c r="D28" s="341"/>
      <c r="E28" s="336"/>
      <c r="F28" s="336"/>
      <c r="G28" s="336"/>
      <c r="H28" s="336"/>
      <c r="I28" s="336"/>
      <c r="J28" s="336"/>
      <c r="BQ28" s="351"/>
      <c r="BR28" s="351"/>
      <c r="BS28" s="351"/>
      <c r="BT28" s="351"/>
      <c r="BU28" s="351"/>
      <c r="BV28" s="351"/>
      <c r="BW28" s="351"/>
      <c r="BX28" s="351"/>
      <c r="BY28" s="351"/>
      <c r="BZ28" s="351"/>
      <c r="CA28" s="351"/>
      <c r="CB28" s="351"/>
      <c r="CD28" s="910"/>
      <c r="CE28" s="910"/>
      <c r="CF28" s="910"/>
      <c r="CG28" s="910"/>
      <c r="CH28" s="910"/>
      <c r="CI28" s="910"/>
      <c r="CJ28" s="907" t="s">
        <v>276</v>
      </c>
      <c r="CK28" s="908"/>
      <c r="CL28" s="908"/>
      <c r="CM28" s="908"/>
      <c r="CN28" s="908"/>
      <c r="CO28" s="908"/>
      <c r="CP28" s="908"/>
      <c r="CQ28" s="909"/>
    </row>
    <row r="29" spans="2:95" ht="15" customHeight="1" x14ac:dyDescent="0.2">
      <c r="B29" s="336"/>
      <c r="C29" s="336"/>
      <c r="D29" s="341"/>
      <c r="E29" s="336"/>
      <c r="F29" s="336"/>
      <c r="G29" s="336"/>
      <c r="H29" s="336"/>
      <c r="I29" s="336"/>
      <c r="J29" s="336"/>
    </row>
    <row r="30" spans="2:95" ht="15" customHeight="1" x14ac:dyDescent="0.2">
      <c r="B30" s="336"/>
      <c r="C30" s="336"/>
      <c r="D30" s="341"/>
      <c r="E30" s="336"/>
      <c r="F30" s="336"/>
      <c r="G30" s="336"/>
      <c r="H30" s="336"/>
      <c r="I30" s="336"/>
      <c r="J30" s="336"/>
    </row>
    <row r="31" spans="2:95" ht="15" customHeight="1" x14ac:dyDescent="0.2">
      <c r="B31" s="336"/>
      <c r="C31" s="336"/>
      <c r="D31" s="341"/>
      <c r="E31" s="336"/>
      <c r="F31" s="336"/>
      <c r="G31" s="336"/>
      <c r="H31" s="336"/>
      <c r="I31" s="336"/>
      <c r="J31" s="336"/>
    </row>
    <row r="32" spans="2:95" ht="15" customHeight="1" x14ac:dyDescent="0.2">
      <c r="B32" s="336"/>
      <c r="C32" s="336"/>
      <c r="D32" s="341"/>
      <c r="E32" s="336"/>
      <c r="F32" s="336"/>
      <c r="G32" s="336"/>
      <c r="H32" s="336"/>
      <c r="I32" s="336"/>
      <c r="J32" s="336"/>
    </row>
    <row r="33" spans="2:10" ht="15" customHeight="1" x14ac:dyDescent="0.2">
      <c r="B33" s="336"/>
      <c r="C33" s="336"/>
      <c r="D33" s="341"/>
      <c r="E33" s="336"/>
      <c r="F33" s="336"/>
      <c r="G33" s="336"/>
      <c r="H33" s="336"/>
      <c r="I33" s="336"/>
      <c r="J33" s="336"/>
    </row>
    <row r="34" spans="2:10" ht="15" customHeight="1" x14ac:dyDescent="0.2">
      <c r="B34" s="336"/>
      <c r="C34" s="336"/>
      <c r="D34" s="341"/>
      <c r="E34" s="336"/>
      <c r="F34" s="336"/>
      <c r="G34" s="336"/>
      <c r="H34" s="336"/>
      <c r="I34" s="336"/>
      <c r="J34" s="336"/>
    </row>
    <row r="35" spans="2:10" ht="15" customHeight="1" x14ac:dyDescent="0.2">
      <c r="B35" s="336"/>
      <c r="C35" s="336"/>
      <c r="D35" s="341"/>
      <c r="E35" s="336"/>
      <c r="F35" s="336"/>
      <c r="G35" s="336"/>
      <c r="H35" s="336"/>
      <c r="I35" s="336"/>
      <c r="J35" s="336"/>
    </row>
    <row r="36" spans="2:10" ht="15" customHeight="1" x14ac:dyDescent="0.2">
      <c r="B36" s="315"/>
      <c r="C36" s="315"/>
      <c r="D36" s="354"/>
      <c r="E36" s="315"/>
      <c r="F36" s="315"/>
      <c r="G36" s="315"/>
      <c r="H36" s="315"/>
      <c r="I36" s="315"/>
      <c r="J36" s="315"/>
    </row>
    <row r="37" spans="2:10" ht="15" customHeight="1" x14ac:dyDescent="0.2">
      <c r="B37" s="336"/>
      <c r="C37" s="336"/>
      <c r="D37" s="341"/>
      <c r="E37" s="336"/>
      <c r="F37" s="336"/>
      <c r="G37" s="336"/>
      <c r="H37" s="336"/>
      <c r="I37" s="336"/>
      <c r="J37" s="336"/>
    </row>
    <row r="38" spans="2:10" ht="15" customHeight="1" x14ac:dyDescent="0.2">
      <c r="B38" s="336"/>
      <c r="C38" s="336"/>
      <c r="D38" s="341"/>
      <c r="E38" s="336"/>
      <c r="F38" s="336"/>
      <c r="G38" s="336"/>
      <c r="H38" s="336"/>
      <c r="I38" s="336"/>
      <c r="J38" s="336"/>
    </row>
    <row r="39" spans="2:10" ht="15" customHeight="1" x14ac:dyDescent="0.2">
      <c r="B39" s="336"/>
      <c r="C39" s="336"/>
      <c r="D39" s="341"/>
      <c r="E39" s="336"/>
      <c r="F39" s="336"/>
      <c r="G39" s="336"/>
      <c r="H39" s="336"/>
      <c r="I39" s="336"/>
      <c r="J39" s="336"/>
    </row>
    <row r="40" spans="2:10" ht="15" customHeight="1" x14ac:dyDescent="0.2">
      <c r="B40" s="336"/>
      <c r="C40" s="336"/>
      <c r="D40" s="341"/>
      <c r="E40" s="336"/>
      <c r="F40" s="336"/>
      <c r="G40" s="336"/>
      <c r="H40" s="336"/>
      <c r="I40" s="336"/>
      <c r="J40" s="336"/>
    </row>
    <row r="41" spans="2:10" ht="15" customHeight="1" x14ac:dyDescent="0.2">
      <c r="D41" s="609"/>
    </row>
    <row r="42" spans="2:10" ht="15" customHeight="1" x14ac:dyDescent="0.2">
      <c r="D42" s="609"/>
    </row>
    <row r="43" spans="2:10" ht="14.1" customHeight="1" x14ac:dyDescent="0.2">
      <c r="D43" s="609"/>
    </row>
    <row r="44" spans="2:10" ht="14.1" customHeight="1" x14ac:dyDescent="0.2">
      <c r="D44" s="609"/>
    </row>
    <row r="45" spans="2:10" ht="14.1" customHeight="1" x14ac:dyDescent="0.2">
      <c r="D45" s="609"/>
    </row>
    <row r="46" spans="2:10" ht="14.1" customHeight="1" x14ac:dyDescent="0.2">
      <c r="D46" s="609"/>
    </row>
    <row r="47" spans="2:10" ht="14.1" customHeight="1" x14ac:dyDescent="0.2">
      <c r="D47" s="609"/>
    </row>
    <row r="48" spans="2:10" ht="14.1" customHeight="1" x14ac:dyDescent="0.2">
      <c r="D48" s="609"/>
    </row>
    <row r="49" spans="2:96" ht="14.1" customHeight="1" x14ac:dyDescent="0.2">
      <c r="D49" s="609"/>
      <c r="CC49" s="351"/>
      <c r="CD49" s="295"/>
      <c r="CE49" s="295"/>
      <c r="CF49" s="295"/>
      <c r="CG49" s="295"/>
      <c r="CH49" s="295"/>
      <c r="CI49" s="295"/>
      <c r="CJ49" s="295"/>
      <c r="CK49" s="295"/>
      <c r="CL49" s="295"/>
      <c r="CM49" s="295"/>
      <c r="CN49" s="295"/>
      <c r="CO49" s="295"/>
      <c r="CP49" s="295"/>
      <c r="CQ49" s="295"/>
      <c r="CR49" s="351"/>
    </row>
    <row r="50" spans="2:96" ht="14.1" customHeight="1" x14ac:dyDescent="0.2">
      <c r="D50" s="609"/>
      <c r="CD50" s="295"/>
      <c r="CE50" s="295"/>
      <c r="CF50" s="295"/>
      <c r="CG50" s="295"/>
      <c r="CH50" s="295"/>
      <c r="CI50" s="295"/>
      <c r="CJ50" s="295"/>
      <c r="CK50" s="295"/>
      <c r="CL50" s="295"/>
      <c r="CM50" s="295"/>
      <c r="CN50" s="295"/>
      <c r="CO50" s="295"/>
      <c r="CP50" s="295"/>
      <c r="CQ50" s="295"/>
    </row>
    <row r="51" spans="2:96" ht="14.1" customHeight="1" x14ac:dyDescent="0.2">
      <c r="D51" s="609"/>
      <c r="CD51" s="295"/>
      <c r="CE51" s="295"/>
      <c r="CF51" s="295"/>
      <c r="CG51" s="295"/>
      <c r="CH51" s="295"/>
      <c r="CI51" s="295"/>
      <c r="CJ51" s="295"/>
      <c r="CK51" s="295"/>
      <c r="CL51" s="295"/>
      <c r="CM51" s="295"/>
      <c r="CN51" s="295"/>
      <c r="CO51" s="295"/>
      <c r="CP51" s="295"/>
      <c r="CQ51" s="295"/>
    </row>
    <row r="52" spans="2:96" ht="14.1" customHeight="1" x14ac:dyDescent="0.2">
      <c r="D52" s="609"/>
      <c r="CD52" s="295"/>
      <c r="CE52" s="295"/>
      <c r="CF52" s="295"/>
      <c r="CG52" s="295"/>
      <c r="CH52" s="295"/>
      <c r="CI52" s="295"/>
      <c r="CJ52" s="295"/>
      <c r="CK52" s="295"/>
      <c r="CL52" s="295"/>
      <c r="CM52" s="295"/>
      <c r="CN52" s="295"/>
      <c r="CO52" s="295"/>
      <c r="CP52" s="295"/>
      <c r="CQ52" s="295"/>
    </row>
    <row r="53" spans="2:96" ht="14.1" customHeight="1" x14ac:dyDescent="0.2">
      <c r="D53" s="609"/>
      <c r="CD53" s="295"/>
      <c r="CE53" s="295"/>
      <c r="CF53" s="295"/>
      <c r="CG53" s="295"/>
      <c r="CH53" s="295"/>
      <c r="CI53" s="295"/>
      <c r="CJ53" s="295"/>
      <c r="CK53" s="295"/>
      <c r="CL53" s="295"/>
      <c r="CM53" s="295"/>
      <c r="CN53" s="295"/>
      <c r="CO53" s="295"/>
      <c r="CP53" s="295"/>
      <c r="CQ53" s="295"/>
    </row>
    <row r="54" spans="2:96" s="351" customFormat="1" ht="14.1" customHeight="1" x14ac:dyDescent="0.2">
      <c r="B54" s="295"/>
      <c r="C54" s="295"/>
      <c r="D54" s="609"/>
      <c r="E54" s="295"/>
      <c r="F54" s="295"/>
      <c r="G54" s="295"/>
      <c r="H54" s="295"/>
      <c r="I54" s="295"/>
      <c r="J54" s="295"/>
      <c r="K54" s="295"/>
      <c r="L54" s="295"/>
      <c r="M54" s="295"/>
      <c r="N54" s="295"/>
      <c r="O54" s="295"/>
      <c r="P54" s="349"/>
      <c r="Q54" s="349"/>
      <c r="R54" s="349"/>
      <c r="S54" s="349"/>
      <c r="T54" s="349"/>
      <c r="U54" s="349"/>
      <c r="V54" s="349"/>
      <c r="W54" s="349"/>
      <c r="X54" s="349"/>
      <c r="Y54" s="349"/>
      <c r="Z54" s="349"/>
      <c r="AA54" s="349"/>
      <c r="AB54" s="349"/>
      <c r="AC54" s="349"/>
      <c r="AD54" s="294"/>
      <c r="AE54" s="294"/>
      <c r="AF54" s="294"/>
      <c r="AG54" s="295"/>
      <c r="AH54" s="295"/>
      <c r="AI54" s="295"/>
      <c r="AJ54" s="349"/>
      <c r="AK54" s="349"/>
      <c r="AL54" s="349"/>
      <c r="AM54" s="349"/>
      <c r="AN54" s="349"/>
      <c r="AO54" s="349"/>
      <c r="AP54" s="349"/>
      <c r="AQ54" s="349"/>
      <c r="AR54" s="349"/>
      <c r="AS54" s="349"/>
      <c r="AT54" s="349"/>
      <c r="AU54" s="349"/>
      <c r="AV54" s="349"/>
      <c r="AW54" s="294"/>
      <c r="AX54" s="294"/>
      <c r="AY54" s="294"/>
      <c r="AZ54" s="294"/>
      <c r="BA54" s="294"/>
      <c r="BB54" s="294"/>
      <c r="BC54" s="294"/>
      <c r="BD54" s="294"/>
      <c r="BE54" s="294"/>
      <c r="BF54" s="294"/>
      <c r="BG54" s="294"/>
      <c r="BH54" s="294"/>
      <c r="BI54" s="294"/>
      <c r="BJ54" s="294"/>
      <c r="BK54" s="294"/>
      <c r="BL54" s="294"/>
      <c r="BM54" s="294"/>
      <c r="BN54" s="294"/>
      <c r="BO54" s="132"/>
      <c r="BP54" s="294"/>
      <c r="BQ54" s="294"/>
      <c r="BR54" s="294"/>
      <c r="BS54" s="294"/>
      <c r="BT54" s="294"/>
      <c r="BU54" s="294"/>
      <c r="BV54" s="294"/>
      <c r="BW54" s="294"/>
      <c r="BX54" s="294"/>
      <c r="BY54" s="294"/>
      <c r="BZ54" s="294"/>
      <c r="CA54" s="294"/>
      <c r="CB54" s="294"/>
      <c r="CC54" s="294"/>
      <c r="CD54" s="295"/>
      <c r="CE54" s="295"/>
      <c r="CF54" s="295"/>
      <c r="CG54" s="295"/>
      <c r="CH54" s="295"/>
      <c r="CI54" s="295"/>
      <c r="CJ54" s="295"/>
      <c r="CK54" s="295"/>
      <c r="CL54" s="295"/>
      <c r="CM54" s="295"/>
      <c r="CN54" s="295"/>
      <c r="CO54" s="295"/>
      <c r="CP54" s="295"/>
      <c r="CQ54" s="295"/>
      <c r="CR54" s="294"/>
    </row>
    <row r="55" spans="2:96" ht="14.1" customHeight="1" x14ac:dyDescent="0.2">
      <c r="D55" s="609"/>
      <c r="CD55" s="295"/>
      <c r="CE55" s="295"/>
      <c r="CF55" s="295"/>
      <c r="CG55" s="295"/>
      <c r="CH55" s="295"/>
      <c r="CI55" s="295"/>
      <c r="CJ55" s="295"/>
      <c r="CK55" s="295"/>
      <c r="CL55" s="295"/>
      <c r="CM55" s="295"/>
      <c r="CN55" s="295"/>
      <c r="CO55" s="295"/>
      <c r="CP55" s="295"/>
      <c r="CQ55" s="295"/>
    </row>
    <row r="56" spans="2:96" ht="14.1" customHeight="1" x14ac:dyDescent="0.2">
      <c r="D56" s="609"/>
      <c r="CD56" s="295"/>
      <c r="CE56" s="295"/>
      <c r="CF56" s="295"/>
      <c r="CG56" s="295"/>
      <c r="CH56" s="295"/>
      <c r="CI56" s="295"/>
      <c r="CJ56" s="295"/>
      <c r="CK56" s="295"/>
      <c r="CL56" s="295"/>
      <c r="CM56" s="295"/>
      <c r="CN56" s="295"/>
      <c r="CO56" s="295"/>
      <c r="CP56" s="295"/>
      <c r="CQ56" s="295"/>
    </row>
    <row r="57" spans="2:96" ht="14.1" customHeight="1" x14ac:dyDescent="0.2">
      <c r="D57" s="609"/>
      <c r="CD57" s="295"/>
      <c r="CE57" s="295"/>
      <c r="CF57" s="295"/>
      <c r="CG57" s="295"/>
      <c r="CH57" s="295"/>
      <c r="CI57" s="295"/>
      <c r="CJ57" s="295"/>
      <c r="CK57" s="295"/>
      <c r="CL57" s="295"/>
      <c r="CM57" s="295"/>
      <c r="CN57" s="295"/>
      <c r="CO57" s="295"/>
      <c r="CP57" s="295"/>
      <c r="CQ57" s="295"/>
    </row>
    <row r="58" spans="2:96" ht="14.1" customHeight="1" x14ac:dyDescent="0.2">
      <c r="D58" s="609"/>
      <c r="CD58" s="295"/>
      <c r="CE58" s="295"/>
      <c r="CF58" s="295"/>
      <c r="CG58" s="295"/>
      <c r="CH58" s="295"/>
      <c r="CI58" s="295"/>
      <c r="CJ58" s="295"/>
      <c r="CK58" s="295"/>
      <c r="CL58" s="295"/>
      <c r="CM58" s="295"/>
      <c r="CN58" s="295"/>
      <c r="CO58" s="295"/>
      <c r="CP58" s="295"/>
      <c r="CQ58" s="295"/>
    </row>
    <row r="59" spans="2:96" ht="14.1" customHeight="1" x14ac:dyDescent="0.2">
      <c r="D59" s="609"/>
      <c r="CL59" s="295"/>
      <c r="CM59" s="295"/>
      <c r="CN59" s="295"/>
      <c r="CO59" s="295"/>
      <c r="CP59" s="295"/>
      <c r="CQ59" s="295"/>
    </row>
    <row r="60" spans="2:96" ht="14.1" customHeight="1" x14ac:dyDescent="0.2">
      <c r="D60" s="609"/>
      <c r="CL60" s="295"/>
      <c r="CM60" s="295"/>
      <c r="CN60" s="295"/>
      <c r="CO60" s="295"/>
      <c r="CP60" s="295"/>
      <c r="CQ60" s="295"/>
      <c r="CR60" s="295"/>
    </row>
    <row r="61" spans="2:96" ht="14.1" customHeight="1" x14ac:dyDescent="0.2">
      <c r="D61" s="609"/>
      <c r="CL61" s="295"/>
      <c r="CM61" s="295"/>
      <c r="CN61" s="295"/>
      <c r="CO61" s="295"/>
      <c r="CP61" s="295"/>
      <c r="CQ61" s="295"/>
      <c r="CR61" s="295"/>
    </row>
    <row r="62" spans="2:96" ht="14.1" customHeight="1" x14ac:dyDescent="0.2">
      <c r="D62" s="609"/>
      <c r="CL62" s="295"/>
      <c r="CM62" s="295"/>
      <c r="CN62" s="295"/>
      <c r="CO62" s="295"/>
      <c r="CP62" s="295"/>
      <c r="CQ62" s="295"/>
      <c r="CR62" s="295"/>
    </row>
    <row r="63" spans="2:96" ht="14.1" customHeight="1" x14ac:dyDescent="0.2">
      <c r="D63" s="609"/>
      <c r="CL63" s="295"/>
      <c r="CM63" s="295"/>
      <c r="CN63" s="295"/>
      <c r="CO63" s="295"/>
      <c r="CP63" s="295"/>
      <c r="CQ63" s="295"/>
      <c r="CR63" s="295"/>
    </row>
    <row r="64" spans="2:96" ht="14.1" customHeight="1" x14ac:dyDescent="0.2">
      <c r="D64" s="609"/>
      <c r="CL64" s="336"/>
      <c r="CM64" s="336"/>
      <c r="CN64" s="336"/>
      <c r="CO64" s="336"/>
      <c r="CP64" s="336"/>
      <c r="CQ64" s="336"/>
      <c r="CR64" s="295"/>
    </row>
    <row r="65" spans="2:96" s="295" customFormat="1" ht="14.1" customHeight="1" x14ac:dyDescent="0.2">
      <c r="D65" s="609"/>
      <c r="P65" s="349"/>
      <c r="Q65" s="349"/>
      <c r="R65" s="349"/>
      <c r="S65" s="349"/>
      <c r="T65" s="349"/>
      <c r="U65" s="349"/>
      <c r="V65" s="349"/>
      <c r="W65" s="349"/>
      <c r="X65" s="349"/>
      <c r="Y65" s="349"/>
      <c r="Z65" s="349"/>
      <c r="AA65" s="349"/>
      <c r="AB65" s="349"/>
      <c r="AC65" s="349"/>
      <c r="AD65" s="294"/>
      <c r="AE65" s="294"/>
      <c r="AF65" s="294"/>
      <c r="AJ65" s="349"/>
      <c r="AK65" s="349"/>
      <c r="AL65" s="349"/>
      <c r="AM65" s="349"/>
      <c r="AN65" s="349"/>
      <c r="AO65" s="349"/>
      <c r="AP65" s="349"/>
      <c r="AQ65" s="349"/>
      <c r="AR65" s="349"/>
      <c r="AS65" s="349"/>
      <c r="AT65" s="349"/>
      <c r="AU65" s="349"/>
      <c r="AV65" s="349"/>
      <c r="AW65" s="294"/>
      <c r="AX65" s="294"/>
      <c r="AY65" s="294"/>
      <c r="AZ65" s="294"/>
      <c r="BA65" s="294"/>
      <c r="BB65" s="294"/>
      <c r="BC65" s="294"/>
      <c r="BD65" s="294"/>
      <c r="BE65" s="294"/>
      <c r="BF65" s="294"/>
      <c r="BG65" s="294"/>
      <c r="BH65" s="294"/>
      <c r="BI65" s="294"/>
      <c r="BJ65" s="294"/>
      <c r="BK65" s="294"/>
      <c r="BL65" s="294"/>
      <c r="BM65" s="294"/>
      <c r="BN65" s="294"/>
      <c r="BO65" s="132"/>
      <c r="BP65" s="294"/>
      <c r="BQ65" s="294"/>
      <c r="BR65" s="294"/>
      <c r="BS65" s="294"/>
      <c r="BT65" s="294"/>
      <c r="BU65" s="294"/>
      <c r="BV65" s="294"/>
      <c r="BW65" s="294"/>
      <c r="BX65" s="294"/>
      <c r="BY65" s="294"/>
      <c r="BZ65" s="294"/>
      <c r="CA65" s="294"/>
      <c r="CB65" s="294"/>
      <c r="CC65" s="294"/>
      <c r="CD65" s="294"/>
      <c r="CE65" s="294"/>
      <c r="CF65" s="294"/>
      <c r="CG65" s="294"/>
      <c r="CH65" s="294"/>
      <c r="CI65" s="294"/>
      <c r="CJ65" s="294"/>
      <c r="CK65" s="294"/>
      <c r="CL65" s="336"/>
      <c r="CM65" s="336"/>
      <c r="CN65" s="336"/>
      <c r="CO65" s="336"/>
      <c r="CP65" s="336"/>
      <c r="CQ65" s="336"/>
    </row>
    <row r="66" spans="2:96" s="295" customFormat="1" ht="14.1" customHeight="1" x14ac:dyDescent="0.2">
      <c r="D66" s="609"/>
      <c r="P66" s="349"/>
      <c r="Q66" s="349"/>
      <c r="R66" s="349"/>
      <c r="S66" s="349"/>
      <c r="T66" s="349"/>
      <c r="U66" s="349"/>
      <c r="V66" s="349"/>
      <c r="W66" s="349"/>
      <c r="X66" s="349"/>
      <c r="Y66" s="349"/>
      <c r="Z66" s="349"/>
      <c r="AA66" s="349"/>
      <c r="AB66" s="349"/>
      <c r="AC66" s="349"/>
      <c r="AD66" s="294"/>
      <c r="AE66" s="294"/>
      <c r="AF66" s="294"/>
      <c r="AJ66" s="349"/>
      <c r="AK66" s="349"/>
      <c r="AL66" s="349"/>
      <c r="AM66" s="349"/>
      <c r="AN66" s="349"/>
      <c r="AO66" s="349"/>
      <c r="AP66" s="349"/>
      <c r="AQ66" s="349"/>
      <c r="AR66" s="349"/>
      <c r="AS66" s="349"/>
      <c r="AT66" s="349"/>
      <c r="AU66" s="349"/>
      <c r="AV66" s="349"/>
      <c r="AW66" s="294"/>
      <c r="AX66" s="294"/>
      <c r="AY66" s="294"/>
      <c r="AZ66" s="294"/>
      <c r="BA66" s="294"/>
      <c r="BB66" s="294"/>
      <c r="BC66" s="294"/>
      <c r="BD66" s="294"/>
      <c r="BE66" s="294"/>
      <c r="BF66" s="294"/>
      <c r="BG66" s="294"/>
      <c r="BH66" s="294"/>
      <c r="BI66" s="294"/>
      <c r="BJ66" s="294"/>
      <c r="BK66" s="294"/>
      <c r="BL66" s="294"/>
      <c r="BM66" s="294"/>
      <c r="BN66" s="294"/>
      <c r="BO66" s="132"/>
      <c r="BP66" s="294"/>
      <c r="BQ66" s="294"/>
      <c r="BR66" s="294"/>
      <c r="BS66" s="294"/>
      <c r="BT66" s="294"/>
      <c r="BU66" s="294"/>
      <c r="BV66" s="294"/>
      <c r="BW66" s="294"/>
      <c r="BX66" s="294"/>
      <c r="BY66" s="294"/>
      <c r="BZ66" s="294"/>
      <c r="CA66" s="294"/>
      <c r="CB66" s="294"/>
      <c r="CC66" s="294"/>
      <c r="CD66" s="294"/>
      <c r="CE66" s="294"/>
      <c r="CF66" s="294"/>
      <c r="CG66" s="294"/>
      <c r="CH66" s="294"/>
      <c r="CI66" s="294"/>
      <c r="CJ66" s="294"/>
      <c r="CK66" s="294"/>
      <c r="CL66" s="336"/>
      <c r="CM66" s="336"/>
      <c r="CN66" s="336"/>
      <c r="CO66" s="336"/>
      <c r="CP66" s="336"/>
      <c r="CQ66" s="336"/>
    </row>
    <row r="67" spans="2:96" s="295" customFormat="1" ht="14.1" customHeight="1" x14ac:dyDescent="0.2">
      <c r="D67" s="609"/>
      <c r="P67" s="349"/>
      <c r="Q67" s="349"/>
      <c r="R67" s="349"/>
      <c r="S67" s="349"/>
      <c r="T67" s="349"/>
      <c r="U67" s="349"/>
      <c r="V67" s="349"/>
      <c r="W67" s="349"/>
      <c r="X67" s="349"/>
      <c r="Y67" s="349"/>
      <c r="Z67" s="349"/>
      <c r="AA67" s="349"/>
      <c r="AB67" s="349"/>
      <c r="AC67" s="349"/>
      <c r="AD67" s="294"/>
      <c r="AE67" s="294"/>
      <c r="AF67" s="294"/>
      <c r="AJ67" s="349"/>
      <c r="AK67" s="349"/>
      <c r="AL67" s="349"/>
      <c r="AM67" s="349"/>
      <c r="AN67" s="349"/>
      <c r="AO67" s="349"/>
      <c r="AP67" s="349"/>
      <c r="AQ67" s="349"/>
      <c r="AR67" s="349"/>
      <c r="AS67" s="349"/>
      <c r="AT67" s="349"/>
      <c r="AU67" s="349"/>
      <c r="AV67" s="349"/>
      <c r="AW67" s="294"/>
      <c r="AX67" s="294"/>
      <c r="AY67" s="294"/>
      <c r="AZ67" s="294"/>
      <c r="BA67" s="294"/>
      <c r="BB67" s="294"/>
      <c r="BC67" s="294"/>
      <c r="BD67" s="294"/>
      <c r="BE67" s="294"/>
      <c r="BF67" s="294"/>
      <c r="BG67" s="294"/>
      <c r="BH67" s="294"/>
      <c r="BI67" s="294"/>
      <c r="BJ67" s="294"/>
      <c r="BK67" s="294"/>
      <c r="BL67" s="294"/>
      <c r="BM67" s="294"/>
      <c r="BN67" s="294"/>
      <c r="BO67" s="132"/>
      <c r="BP67" s="294"/>
      <c r="BQ67" s="294"/>
      <c r="BR67" s="294"/>
      <c r="BS67" s="294"/>
      <c r="BT67" s="294"/>
      <c r="BU67" s="294"/>
      <c r="BV67" s="294"/>
      <c r="BW67" s="294"/>
      <c r="BX67" s="294"/>
      <c r="BY67" s="294"/>
      <c r="BZ67" s="294"/>
      <c r="CA67" s="294"/>
      <c r="CB67" s="294"/>
      <c r="CC67" s="294"/>
      <c r="CD67" s="294"/>
      <c r="CE67" s="294"/>
      <c r="CF67" s="294"/>
      <c r="CG67" s="294"/>
      <c r="CH67" s="294"/>
      <c r="CI67" s="294"/>
      <c r="CJ67" s="294"/>
      <c r="CK67" s="294"/>
      <c r="CL67" s="336"/>
      <c r="CM67" s="336"/>
      <c r="CN67" s="336"/>
      <c r="CO67" s="336"/>
      <c r="CP67" s="336"/>
      <c r="CQ67" s="336"/>
    </row>
    <row r="68" spans="2:96" s="295" customFormat="1" ht="14.1" customHeight="1" x14ac:dyDescent="0.2">
      <c r="D68" s="609"/>
      <c r="P68" s="349"/>
      <c r="Q68" s="349"/>
      <c r="R68" s="349"/>
      <c r="S68" s="349"/>
      <c r="T68" s="349"/>
      <c r="U68" s="349"/>
      <c r="V68" s="349"/>
      <c r="W68" s="349"/>
      <c r="X68" s="349"/>
      <c r="Y68" s="349"/>
      <c r="Z68" s="349"/>
      <c r="AA68" s="349"/>
      <c r="AB68" s="349"/>
      <c r="AC68" s="349"/>
      <c r="AD68" s="294"/>
      <c r="AE68" s="294"/>
      <c r="AF68" s="294"/>
      <c r="AJ68" s="349"/>
      <c r="AK68" s="349"/>
      <c r="AL68" s="349"/>
      <c r="AM68" s="349"/>
      <c r="AN68" s="349"/>
      <c r="AO68" s="349"/>
      <c r="AP68" s="349"/>
      <c r="AQ68" s="349"/>
      <c r="AR68" s="349"/>
      <c r="AS68" s="349"/>
      <c r="AT68" s="349"/>
      <c r="AU68" s="349"/>
      <c r="AV68" s="349"/>
      <c r="AW68" s="294"/>
      <c r="AX68" s="294"/>
      <c r="AY68" s="294"/>
      <c r="AZ68" s="294"/>
      <c r="BA68" s="294"/>
      <c r="BB68" s="294"/>
      <c r="BC68" s="294"/>
      <c r="BD68" s="294"/>
      <c r="BE68" s="294"/>
      <c r="BF68" s="294"/>
      <c r="BG68" s="294"/>
      <c r="BH68" s="294"/>
      <c r="BI68" s="294"/>
      <c r="BJ68" s="294"/>
      <c r="BK68" s="294"/>
      <c r="BL68" s="294"/>
      <c r="BM68" s="294"/>
      <c r="BN68" s="294"/>
      <c r="BO68" s="132"/>
      <c r="BP68" s="294"/>
      <c r="BQ68" s="294"/>
      <c r="BR68" s="294"/>
      <c r="BS68" s="294"/>
      <c r="BT68" s="294"/>
      <c r="BU68" s="294"/>
      <c r="BV68" s="294"/>
      <c r="BW68" s="294"/>
      <c r="BX68" s="294"/>
      <c r="BY68" s="294"/>
      <c r="BZ68" s="294"/>
      <c r="CA68" s="294"/>
      <c r="CB68" s="294"/>
      <c r="CC68" s="294"/>
      <c r="CD68" s="294"/>
      <c r="CE68" s="294"/>
      <c r="CF68" s="294"/>
      <c r="CG68" s="294"/>
      <c r="CH68" s="294"/>
      <c r="CI68" s="294"/>
      <c r="CJ68" s="294"/>
      <c r="CK68" s="294"/>
      <c r="CL68" s="336"/>
      <c r="CM68" s="336"/>
      <c r="CN68" s="336"/>
      <c r="CO68" s="336"/>
      <c r="CP68" s="336"/>
      <c r="CQ68" s="336"/>
    </row>
    <row r="69" spans="2:96" s="295" customFormat="1" ht="14.1" customHeight="1" x14ac:dyDescent="0.2">
      <c r="D69" s="609"/>
      <c r="P69" s="349"/>
      <c r="Q69" s="349"/>
      <c r="R69" s="349"/>
      <c r="S69" s="349"/>
      <c r="T69" s="349"/>
      <c r="U69" s="349"/>
      <c r="V69" s="349"/>
      <c r="W69" s="349"/>
      <c r="X69" s="349"/>
      <c r="Y69" s="349"/>
      <c r="Z69" s="349"/>
      <c r="AA69" s="349"/>
      <c r="AB69" s="349"/>
      <c r="AC69" s="349"/>
      <c r="AD69" s="294"/>
      <c r="AE69" s="294"/>
      <c r="AF69" s="294"/>
      <c r="AJ69" s="349"/>
      <c r="AK69" s="349"/>
      <c r="AL69" s="349"/>
      <c r="AM69" s="349"/>
      <c r="AN69" s="349"/>
      <c r="AO69" s="349"/>
      <c r="AP69" s="349"/>
      <c r="AQ69" s="349"/>
      <c r="AR69" s="349"/>
      <c r="AS69" s="349"/>
      <c r="AT69" s="349"/>
      <c r="AU69" s="349"/>
      <c r="AV69" s="349"/>
      <c r="AW69" s="294"/>
      <c r="AX69" s="294"/>
      <c r="AY69" s="294"/>
      <c r="AZ69" s="294"/>
      <c r="BA69" s="294"/>
      <c r="BB69" s="294"/>
      <c r="BC69" s="294"/>
      <c r="BD69" s="294"/>
      <c r="BE69" s="294"/>
      <c r="BF69" s="294"/>
      <c r="BG69" s="294"/>
      <c r="BH69" s="294"/>
      <c r="BI69" s="294"/>
      <c r="BJ69" s="294"/>
      <c r="BK69" s="294"/>
      <c r="BL69" s="294"/>
      <c r="BM69" s="294"/>
      <c r="BN69" s="294"/>
      <c r="BO69" s="132"/>
      <c r="BP69" s="294"/>
      <c r="BQ69" s="294"/>
      <c r="BR69" s="294"/>
      <c r="BS69" s="294"/>
      <c r="BT69" s="294"/>
      <c r="BU69" s="294"/>
      <c r="BV69" s="294"/>
      <c r="BW69" s="294"/>
      <c r="BX69" s="294"/>
      <c r="BY69" s="294"/>
      <c r="BZ69" s="294"/>
      <c r="CA69" s="294"/>
      <c r="CB69" s="294"/>
      <c r="CC69" s="294"/>
      <c r="CD69" s="294"/>
      <c r="CE69" s="294"/>
      <c r="CF69" s="294"/>
      <c r="CG69" s="294"/>
      <c r="CH69" s="294"/>
      <c r="CI69" s="294"/>
      <c r="CJ69" s="294"/>
      <c r="CK69" s="294"/>
      <c r="CL69" s="336"/>
      <c r="CM69" s="336"/>
      <c r="CN69" s="336"/>
      <c r="CO69" s="336"/>
      <c r="CP69" s="336"/>
      <c r="CQ69" s="336"/>
    </row>
    <row r="70" spans="2:96" s="295" customFormat="1" ht="14.1" customHeight="1" x14ac:dyDescent="0.2">
      <c r="D70" s="609"/>
      <c r="P70" s="349"/>
      <c r="Q70" s="349"/>
      <c r="R70" s="349"/>
      <c r="S70" s="349"/>
      <c r="T70" s="349"/>
      <c r="U70" s="349"/>
      <c r="V70" s="349"/>
      <c r="W70" s="349"/>
      <c r="X70" s="349"/>
      <c r="Y70" s="349"/>
      <c r="Z70" s="349"/>
      <c r="AA70" s="349"/>
      <c r="AB70" s="349"/>
      <c r="AC70" s="349"/>
      <c r="AD70" s="294"/>
      <c r="AE70" s="294"/>
      <c r="AF70" s="294"/>
      <c r="AJ70" s="349"/>
      <c r="AK70" s="349"/>
      <c r="AL70" s="349"/>
      <c r="AM70" s="349"/>
      <c r="AN70" s="349"/>
      <c r="AO70" s="349"/>
      <c r="AP70" s="349"/>
      <c r="AQ70" s="349"/>
      <c r="AR70" s="349"/>
      <c r="AS70" s="349"/>
      <c r="AT70" s="349"/>
      <c r="AU70" s="349"/>
      <c r="AV70" s="349"/>
      <c r="AW70" s="294"/>
      <c r="AX70" s="294"/>
      <c r="AY70" s="294"/>
      <c r="AZ70" s="294"/>
      <c r="BA70" s="294"/>
      <c r="BB70" s="294"/>
      <c r="BC70" s="294"/>
      <c r="BD70" s="294"/>
      <c r="BE70" s="294"/>
      <c r="BF70" s="294"/>
      <c r="BG70" s="294"/>
      <c r="BH70" s="294"/>
      <c r="BI70" s="294"/>
      <c r="BJ70" s="294"/>
      <c r="BK70" s="294"/>
      <c r="BL70" s="294"/>
      <c r="BM70" s="294"/>
      <c r="BN70" s="294"/>
      <c r="BO70" s="132"/>
      <c r="BP70" s="294"/>
      <c r="BQ70" s="294"/>
      <c r="BR70" s="294"/>
      <c r="BS70" s="294"/>
      <c r="BT70" s="294"/>
      <c r="BU70" s="294"/>
      <c r="BV70" s="294"/>
      <c r="BW70" s="294"/>
      <c r="BX70" s="294"/>
      <c r="BY70" s="294"/>
      <c r="BZ70" s="294"/>
      <c r="CA70" s="294"/>
      <c r="CB70" s="294"/>
      <c r="CC70" s="294"/>
      <c r="CD70" s="294"/>
      <c r="CE70" s="294"/>
      <c r="CF70" s="294"/>
      <c r="CG70" s="294"/>
      <c r="CH70" s="294"/>
      <c r="CI70" s="294"/>
      <c r="CJ70" s="294"/>
      <c r="CK70" s="294"/>
      <c r="CL70" s="336"/>
      <c r="CM70" s="336"/>
      <c r="CN70" s="336"/>
      <c r="CO70" s="336"/>
      <c r="CP70" s="336"/>
      <c r="CQ70" s="336"/>
    </row>
    <row r="71" spans="2:96" s="295" customFormat="1" ht="14.1" customHeight="1" x14ac:dyDescent="0.2">
      <c r="D71" s="609"/>
      <c r="P71" s="349"/>
      <c r="Q71" s="349"/>
      <c r="R71" s="349"/>
      <c r="S71" s="349"/>
      <c r="T71" s="349"/>
      <c r="U71" s="349"/>
      <c r="V71" s="349"/>
      <c r="W71" s="349"/>
      <c r="X71" s="349"/>
      <c r="Y71" s="349"/>
      <c r="Z71" s="349"/>
      <c r="AA71" s="349"/>
      <c r="AB71" s="349"/>
      <c r="AC71" s="349"/>
      <c r="AD71" s="294"/>
      <c r="AE71" s="294"/>
      <c r="AF71" s="294"/>
      <c r="AJ71" s="349"/>
      <c r="AK71" s="349"/>
      <c r="AL71" s="349"/>
      <c r="AM71" s="349"/>
      <c r="AN71" s="349"/>
      <c r="AO71" s="349"/>
      <c r="AP71" s="349"/>
      <c r="AQ71" s="349"/>
      <c r="AR71" s="349"/>
      <c r="AS71" s="349"/>
      <c r="AT71" s="349"/>
      <c r="AU71" s="349"/>
      <c r="AV71" s="349"/>
      <c r="AW71" s="294"/>
      <c r="AX71" s="294"/>
      <c r="AY71" s="294"/>
      <c r="AZ71" s="294"/>
      <c r="BA71" s="294"/>
      <c r="BB71" s="294"/>
      <c r="BC71" s="294"/>
      <c r="BD71" s="294"/>
      <c r="BE71" s="294"/>
      <c r="BF71" s="294"/>
      <c r="BG71" s="294"/>
      <c r="BH71" s="294"/>
      <c r="BI71" s="294"/>
      <c r="BJ71" s="294"/>
      <c r="BK71" s="294"/>
      <c r="BL71" s="294"/>
      <c r="BM71" s="294"/>
      <c r="BN71" s="294"/>
      <c r="BO71" s="132"/>
      <c r="BP71" s="294"/>
      <c r="BQ71" s="294"/>
      <c r="BR71" s="294"/>
      <c r="BS71" s="294"/>
      <c r="BT71" s="294"/>
      <c r="BU71" s="294"/>
      <c r="BV71" s="294"/>
      <c r="BW71" s="294"/>
      <c r="BX71" s="294"/>
      <c r="BY71" s="294"/>
      <c r="BZ71" s="294"/>
      <c r="CA71" s="294"/>
      <c r="CB71" s="294"/>
      <c r="CC71" s="294"/>
      <c r="CD71" s="294"/>
      <c r="CE71" s="294"/>
      <c r="CF71" s="294"/>
      <c r="CG71" s="294"/>
      <c r="CH71" s="294"/>
      <c r="CI71" s="294"/>
      <c r="CJ71" s="294"/>
      <c r="CK71" s="294"/>
      <c r="CL71" s="336"/>
      <c r="CM71" s="336"/>
      <c r="CN71" s="336"/>
      <c r="CO71" s="336"/>
      <c r="CP71" s="336"/>
      <c r="CQ71" s="336"/>
    </row>
    <row r="72" spans="2:96" s="295" customFormat="1" ht="14.1" customHeight="1" x14ac:dyDescent="0.2">
      <c r="B72" s="336"/>
      <c r="C72" s="336"/>
      <c r="D72" s="341"/>
      <c r="E72" s="336"/>
      <c r="F72" s="336"/>
      <c r="G72" s="336"/>
      <c r="H72" s="336"/>
      <c r="I72" s="336"/>
      <c r="J72" s="336"/>
      <c r="P72" s="349"/>
      <c r="Q72" s="349"/>
      <c r="R72" s="349"/>
      <c r="S72" s="349"/>
      <c r="T72" s="349"/>
      <c r="U72" s="349"/>
      <c r="V72" s="349"/>
      <c r="W72" s="349"/>
      <c r="X72" s="349"/>
      <c r="Y72" s="349"/>
      <c r="Z72" s="349"/>
      <c r="AA72" s="349"/>
      <c r="AB72" s="349"/>
      <c r="AC72" s="349"/>
      <c r="AD72" s="294"/>
      <c r="AE72" s="294"/>
      <c r="AF72" s="294"/>
      <c r="AJ72" s="349"/>
      <c r="AK72" s="349"/>
      <c r="AL72" s="349"/>
      <c r="AM72" s="349"/>
      <c r="AN72" s="349"/>
      <c r="AO72" s="349"/>
      <c r="AP72" s="349"/>
      <c r="AQ72" s="349"/>
      <c r="AR72" s="349"/>
      <c r="AS72" s="349"/>
      <c r="AT72" s="349"/>
      <c r="AU72" s="349"/>
      <c r="AV72" s="349"/>
      <c r="AW72" s="294"/>
      <c r="AX72" s="294"/>
      <c r="AY72" s="294"/>
      <c r="AZ72" s="294"/>
      <c r="BA72" s="294"/>
      <c r="BB72" s="294"/>
      <c r="BC72" s="294"/>
      <c r="BD72" s="294"/>
      <c r="BE72" s="294"/>
      <c r="BF72" s="294"/>
      <c r="BG72" s="294"/>
      <c r="BH72" s="294"/>
      <c r="BI72" s="294"/>
      <c r="BJ72" s="294"/>
      <c r="BK72" s="294"/>
      <c r="BL72" s="294"/>
      <c r="BM72" s="294"/>
      <c r="BN72" s="294"/>
      <c r="BO72" s="132"/>
      <c r="BP72" s="294"/>
      <c r="BQ72" s="294"/>
      <c r="BR72" s="294"/>
      <c r="BS72" s="294"/>
      <c r="BT72" s="294"/>
      <c r="BU72" s="294"/>
      <c r="BV72" s="294"/>
      <c r="BW72" s="294"/>
      <c r="BX72" s="294"/>
      <c r="BY72" s="294"/>
      <c r="BZ72" s="294"/>
      <c r="CA72" s="294"/>
      <c r="CB72" s="294"/>
      <c r="CC72" s="294"/>
      <c r="CD72" s="294"/>
      <c r="CE72" s="294"/>
      <c r="CF72" s="294"/>
      <c r="CG72" s="294"/>
      <c r="CH72" s="294"/>
      <c r="CI72" s="294"/>
      <c r="CJ72" s="294"/>
      <c r="CK72" s="294"/>
      <c r="CL72" s="336"/>
      <c r="CM72" s="336"/>
      <c r="CN72" s="336"/>
      <c r="CO72" s="336"/>
      <c r="CP72" s="336"/>
      <c r="CQ72" s="336"/>
    </row>
    <row r="73" spans="2:96" s="295" customFormat="1" ht="14.1" customHeight="1" x14ac:dyDescent="0.2">
      <c r="B73" s="336"/>
      <c r="C73" s="336"/>
      <c r="D73" s="341"/>
      <c r="E73" s="336"/>
      <c r="F73" s="336"/>
      <c r="G73" s="336"/>
      <c r="H73" s="336"/>
      <c r="I73" s="336"/>
      <c r="J73" s="336"/>
      <c r="P73" s="349"/>
      <c r="Q73" s="349"/>
      <c r="R73" s="349"/>
      <c r="S73" s="349"/>
      <c r="T73" s="349"/>
      <c r="U73" s="349"/>
      <c r="V73" s="349"/>
      <c r="W73" s="349"/>
      <c r="X73" s="349"/>
      <c r="Y73" s="349"/>
      <c r="Z73" s="349"/>
      <c r="AA73" s="349"/>
      <c r="AB73" s="349"/>
      <c r="AC73" s="349"/>
      <c r="AD73" s="294"/>
      <c r="AE73" s="294"/>
      <c r="AF73" s="294"/>
      <c r="AJ73" s="349"/>
      <c r="AK73" s="349"/>
      <c r="AL73" s="349"/>
      <c r="AM73" s="349"/>
      <c r="AN73" s="349"/>
      <c r="AO73" s="349"/>
      <c r="AP73" s="349"/>
      <c r="AQ73" s="349"/>
      <c r="AR73" s="349"/>
      <c r="AS73" s="349"/>
      <c r="AT73" s="349"/>
      <c r="AU73" s="349"/>
      <c r="AV73" s="349"/>
      <c r="AW73" s="294"/>
      <c r="AX73" s="294"/>
      <c r="AY73" s="294"/>
      <c r="AZ73" s="294"/>
      <c r="BA73" s="294"/>
      <c r="BB73" s="294"/>
      <c r="BC73" s="294"/>
      <c r="BD73" s="294"/>
      <c r="BE73" s="294"/>
      <c r="BF73" s="294"/>
      <c r="BG73" s="294"/>
      <c r="BH73" s="294"/>
      <c r="BI73" s="294"/>
      <c r="BJ73" s="294"/>
      <c r="BK73" s="294"/>
      <c r="BL73" s="294"/>
      <c r="BM73" s="294"/>
      <c r="BN73" s="294"/>
      <c r="BO73" s="132"/>
      <c r="BP73" s="294"/>
      <c r="BQ73" s="294"/>
      <c r="BR73" s="294"/>
      <c r="BS73" s="294"/>
      <c r="BT73" s="294"/>
      <c r="BU73" s="294"/>
      <c r="BV73" s="294"/>
      <c r="BW73" s="294"/>
      <c r="BX73" s="294"/>
      <c r="BY73" s="294"/>
      <c r="BZ73" s="294"/>
      <c r="CA73" s="294"/>
      <c r="CB73" s="294"/>
      <c r="CC73" s="294"/>
      <c r="CD73" s="294"/>
      <c r="CE73" s="294"/>
      <c r="CF73" s="294"/>
      <c r="CG73" s="294"/>
      <c r="CH73" s="294"/>
      <c r="CI73" s="294"/>
      <c r="CJ73" s="294"/>
      <c r="CK73" s="294"/>
      <c r="CL73" s="336"/>
      <c r="CM73" s="336"/>
      <c r="CN73" s="336"/>
      <c r="CO73" s="336"/>
      <c r="CP73" s="336"/>
      <c r="CQ73" s="336"/>
    </row>
    <row r="74" spans="2:96" s="295" customFormat="1" ht="14.1" customHeight="1" x14ac:dyDescent="0.2">
      <c r="B74" s="336"/>
      <c r="C74" s="336"/>
      <c r="D74" s="341"/>
      <c r="E74" s="336"/>
      <c r="F74" s="336"/>
      <c r="G74" s="336"/>
      <c r="H74" s="336"/>
      <c r="I74" s="336"/>
      <c r="J74" s="336"/>
      <c r="P74" s="349"/>
      <c r="Q74" s="349"/>
      <c r="R74" s="349"/>
      <c r="S74" s="349"/>
      <c r="T74" s="349"/>
      <c r="U74" s="349"/>
      <c r="V74" s="349"/>
      <c r="W74" s="349"/>
      <c r="X74" s="349"/>
      <c r="Y74" s="349"/>
      <c r="Z74" s="349"/>
      <c r="AA74" s="349"/>
      <c r="AB74" s="349"/>
      <c r="AC74" s="349"/>
      <c r="AD74" s="294"/>
      <c r="AE74" s="294"/>
      <c r="AF74" s="294"/>
      <c r="AJ74" s="349"/>
      <c r="AK74" s="349"/>
      <c r="AL74" s="349"/>
      <c r="AM74" s="349"/>
      <c r="AN74" s="349"/>
      <c r="AO74" s="349"/>
      <c r="AP74" s="349"/>
      <c r="AQ74" s="349"/>
      <c r="AR74" s="349"/>
      <c r="AS74" s="349"/>
      <c r="AT74" s="349"/>
      <c r="AU74" s="349"/>
      <c r="AV74" s="349"/>
      <c r="AW74" s="294"/>
      <c r="AX74" s="294"/>
      <c r="AY74" s="294"/>
      <c r="AZ74" s="294"/>
      <c r="BA74" s="294"/>
      <c r="BB74" s="294"/>
      <c r="BC74" s="294"/>
      <c r="BD74" s="294"/>
      <c r="BE74" s="294"/>
      <c r="BF74" s="294"/>
      <c r="BG74" s="294"/>
      <c r="BH74" s="294"/>
      <c r="BI74" s="294"/>
      <c r="BJ74" s="294"/>
      <c r="BK74" s="294"/>
      <c r="BL74" s="294"/>
      <c r="BM74" s="294"/>
      <c r="BN74" s="294"/>
      <c r="BO74" s="132"/>
      <c r="BP74" s="294"/>
      <c r="BQ74" s="294"/>
      <c r="BR74" s="294"/>
      <c r="BS74" s="294"/>
      <c r="BT74" s="294"/>
      <c r="BU74" s="294"/>
      <c r="BV74" s="294"/>
      <c r="BW74" s="294"/>
      <c r="BX74" s="294"/>
      <c r="BY74" s="294"/>
      <c r="BZ74" s="294"/>
      <c r="CA74" s="294"/>
      <c r="CB74" s="294"/>
      <c r="CC74" s="294"/>
      <c r="CD74" s="294"/>
      <c r="CE74" s="294"/>
      <c r="CF74" s="294"/>
      <c r="CG74" s="294"/>
      <c r="CH74" s="294"/>
      <c r="CI74" s="294"/>
      <c r="CJ74" s="294"/>
      <c r="CK74" s="294"/>
      <c r="CL74" s="336"/>
      <c r="CM74" s="336"/>
      <c r="CN74" s="336"/>
      <c r="CO74" s="336"/>
      <c r="CP74" s="336"/>
      <c r="CQ74" s="336"/>
    </row>
    <row r="75" spans="2:96" s="295" customFormat="1" ht="14.1" customHeight="1" x14ac:dyDescent="0.2">
      <c r="B75" s="336"/>
      <c r="C75" s="336"/>
      <c r="D75" s="341"/>
      <c r="E75" s="336"/>
      <c r="F75" s="336"/>
      <c r="G75" s="336"/>
      <c r="H75" s="336"/>
      <c r="I75" s="336"/>
      <c r="J75" s="336"/>
      <c r="P75" s="349"/>
      <c r="Q75" s="349"/>
      <c r="R75" s="349"/>
      <c r="S75" s="349"/>
      <c r="T75" s="349"/>
      <c r="U75" s="349"/>
      <c r="V75" s="349"/>
      <c r="W75" s="349"/>
      <c r="X75" s="349"/>
      <c r="Y75" s="349"/>
      <c r="Z75" s="349"/>
      <c r="AA75" s="349"/>
      <c r="AB75" s="349"/>
      <c r="AC75" s="349"/>
      <c r="AD75" s="294"/>
      <c r="AE75" s="294"/>
      <c r="AF75" s="294"/>
      <c r="AJ75" s="349"/>
      <c r="AK75" s="349"/>
      <c r="AL75" s="349"/>
      <c r="AM75" s="349"/>
      <c r="AN75" s="349"/>
      <c r="AO75" s="349"/>
      <c r="AP75" s="349"/>
      <c r="AQ75" s="349"/>
      <c r="AR75" s="349"/>
      <c r="AS75" s="349"/>
      <c r="AT75" s="349"/>
      <c r="AU75" s="349"/>
      <c r="AV75" s="349"/>
      <c r="AW75" s="294"/>
      <c r="AX75" s="294"/>
      <c r="AY75" s="294"/>
      <c r="AZ75" s="294"/>
      <c r="BA75" s="294"/>
      <c r="BB75" s="294"/>
      <c r="BC75" s="294"/>
      <c r="BD75" s="294"/>
      <c r="BE75" s="294"/>
      <c r="BF75" s="294"/>
      <c r="BG75" s="294"/>
      <c r="BH75" s="294"/>
      <c r="BI75" s="294"/>
      <c r="BJ75" s="294"/>
      <c r="BK75" s="294"/>
      <c r="BL75" s="294"/>
      <c r="BM75" s="294"/>
      <c r="BN75" s="294"/>
      <c r="BO75" s="132"/>
      <c r="BP75" s="294"/>
      <c r="BQ75" s="294"/>
      <c r="BR75" s="294"/>
      <c r="BS75" s="294"/>
      <c r="BT75" s="294"/>
      <c r="BU75" s="294"/>
      <c r="BV75" s="294"/>
      <c r="BW75" s="294"/>
      <c r="BX75" s="294"/>
      <c r="BY75" s="294"/>
      <c r="BZ75" s="294"/>
      <c r="CA75" s="294"/>
      <c r="CB75" s="294"/>
      <c r="CC75" s="294"/>
      <c r="CD75" s="294"/>
      <c r="CE75" s="294"/>
      <c r="CF75" s="294"/>
      <c r="CG75" s="294"/>
      <c r="CH75" s="294"/>
      <c r="CI75" s="294"/>
      <c r="CJ75" s="294"/>
      <c r="CK75" s="294"/>
      <c r="CL75" s="336"/>
      <c r="CM75" s="336"/>
      <c r="CN75" s="336"/>
      <c r="CO75" s="336"/>
      <c r="CP75" s="336"/>
      <c r="CQ75" s="336"/>
    </row>
    <row r="76" spans="2:96" s="295" customFormat="1" ht="14.1" customHeight="1" x14ac:dyDescent="0.2">
      <c r="B76" s="336"/>
      <c r="C76" s="336"/>
      <c r="D76" s="341"/>
      <c r="E76" s="336"/>
      <c r="F76" s="336"/>
      <c r="G76" s="336"/>
      <c r="H76" s="336"/>
      <c r="I76" s="336"/>
      <c r="J76" s="336"/>
      <c r="P76" s="349"/>
      <c r="Q76" s="349"/>
      <c r="R76" s="349"/>
      <c r="S76" s="349"/>
      <c r="T76" s="349"/>
      <c r="U76" s="349"/>
      <c r="V76" s="349"/>
      <c r="W76" s="349"/>
      <c r="X76" s="349"/>
      <c r="Y76" s="349"/>
      <c r="Z76" s="349"/>
      <c r="AA76" s="349"/>
      <c r="AB76" s="349"/>
      <c r="AC76" s="349"/>
      <c r="AD76" s="294"/>
      <c r="AE76" s="294"/>
      <c r="AF76" s="294"/>
      <c r="AJ76" s="349"/>
      <c r="AK76" s="349"/>
      <c r="AL76" s="349"/>
      <c r="AM76" s="349"/>
      <c r="AN76" s="349"/>
      <c r="AO76" s="349"/>
      <c r="AP76" s="349"/>
      <c r="AQ76" s="349"/>
      <c r="AR76" s="349"/>
      <c r="AS76" s="349"/>
      <c r="AT76" s="349"/>
      <c r="AU76" s="349"/>
      <c r="AV76" s="349"/>
      <c r="AW76" s="294"/>
      <c r="AX76" s="294"/>
      <c r="AY76" s="294"/>
      <c r="AZ76" s="294"/>
      <c r="BA76" s="294"/>
      <c r="BB76" s="294"/>
      <c r="BC76" s="294"/>
      <c r="BD76" s="294"/>
      <c r="BE76" s="294"/>
      <c r="BF76" s="294"/>
      <c r="BG76" s="294"/>
      <c r="BH76" s="294"/>
      <c r="BI76" s="294"/>
      <c r="BJ76" s="294"/>
      <c r="BK76" s="294"/>
      <c r="BL76" s="294"/>
      <c r="BM76" s="294"/>
      <c r="BN76" s="294"/>
      <c r="BO76" s="132"/>
      <c r="BP76" s="294"/>
      <c r="BQ76" s="294"/>
      <c r="BR76" s="294"/>
      <c r="BS76" s="294"/>
      <c r="BT76" s="294"/>
      <c r="BU76" s="294"/>
      <c r="BV76" s="294"/>
      <c r="BW76" s="294"/>
      <c r="BX76" s="294"/>
      <c r="BY76" s="294"/>
      <c r="BZ76" s="294"/>
      <c r="CA76" s="294"/>
      <c r="CB76" s="294"/>
      <c r="CC76" s="294"/>
      <c r="CD76" s="294"/>
      <c r="CE76" s="294"/>
      <c r="CF76" s="294"/>
      <c r="CG76" s="294"/>
      <c r="CH76" s="294"/>
      <c r="CI76" s="294"/>
      <c r="CJ76" s="294"/>
      <c r="CK76" s="294"/>
      <c r="CL76" s="336"/>
      <c r="CM76" s="336"/>
      <c r="CN76" s="336"/>
      <c r="CO76" s="336"/>
      <c r="CP76" s="336"/>
      <c r="CQ76" s="336"/>
      <c r="CR76" s="336"/>
    </row>
    <row r="77" spans="2:96" s="295" customFormat="1" ht="14.1" customHeight="1" x14ac:dyDescent="0.2">
      <c r="C77" s="357"/>
      <c r="D77" s="358"/>
      <c r="E77" s="355"/>
      <c r="F77" s="355"/>
      <c r="G77" s="355"/>
      <c r="H77" s="355"/>
      <c r="I77" s="355"/>
      <c r="J77" s="355"/>
      <c r="P77" s="349"/>
      <c r="Q77" s="349"/>
      <c r="R77" s="349"/>
      <c r="S77" s="349"/>
      <c r="T77" s="349"/>
      <c r="U77" s="349"/>
      <c r="V77" s="349"/>
      <c r="W77" s="349"/>
      <c r="X77" s="349"/>
      <c r="Y77" s="349"/>
      <c r="Z77" s="349"/>
      <c r="AA77" s="349"/>
      <c r="AB77" s="349"/>
      <c r="AC77" s="349"/>
      <c r="AD77" s="294"/>
      <c r="AE77" s="294"/>
      <c r="AF77" s="294"/>
      <c r="AJ77" s="349"/>
      <c r="AK77" s="349"/>
      <c r="AL77" s="349"/>
      <c r="AM77" s="349"/>
      <c r="AN77" s="349"/>
      <c r="AO77" s="349"/>
      <c r="AP77" s="349"/>
      <c r="AQ77" s="349"/>
      <c r="AR77" s="349"/>
      <c r="AS77" s="349"/>
      <c r="AT77" s="349"/>
      <c r="AU77" s="349"/>
      <c r="AV77" s="349"/>
      <c r="AW77" s="294"/>
      <c r="AX77" s="294"/>
      <c r="AY77" s="294"/>
      <c r="AZ77" s="294"/>
      <c r="BA77" s="294"/>
      <c r="BB77" s="294"/>
      <c r="BC77" s="294"/>
      <c r="BD77" s="294"/>
      <c r="BE77" s="294"/>
      <c r="BF77" s="294"/>
      <c r="BG77" s="294"/>
      <c r="BH77" s="294"/>
      <c r="BI77" s="294"/>
      <c r="BJ77" s="294"/>
      <c r="BK77" s="294"/>
      <c r="BL77" s="294"/>
      <c r="BM77" s="294"/>
      <c r="BN77" s="294"/>
      <c r="BO77" s="132"/>
      <c r="BP77" s="294"/>
      <c r="BQ77" s="294"/>
      <c r="BR77" s="294"/>
      <c r="BS77" s="294"/>
      <c r="BT77" s="294"/>
      <c r="BU77" s="294"/>
      <c r="BV77" s="294"/>
      <c r="BW77" s="294"/>
      <c r="BX77" s="294"/>
      <c r="BY77" s="294"/>
      <c r="BZ77" s="294"/>
      <c r="CA77" s="294"/>
      <c r="CB77" s="294"/>
      <c r="CC77" s="294"/>
      <c r="CD77" s="294"/>
      <c r="CE77" s="294"/>
      <c r="CF77" s="294"/>
      <c r="CG77" s="294"/>
      <c r="CH77" s="294"/>
      <c r="CI77" s="294"/>
      <c r="CJ77" s="294"/>
      <c r="CK77" s="294"/>
      <c r="CL77" s="336"/>
      <c r="CM77" s="336"/>
      <c r="CN77" s="336"/>
      <c r="CO77" s="336"/>
      <c r="CP77" s="336"/>
      <c r="CQ77" s="336"/>
      <c r="CR77" s="336"/>
    </row>
    <row r="78" spans="2:96" s="295" customFormat="1" ht="14.1" customHeight="1" x14ac:dyDescent="0.2">
      <c r="C78" s="357"/>
      <c r="D78" s="358"/>
      <c r="E78" s="355"/>
      <c r="F78" s="355"/>
      <c r="G78" s="355"/>
      <c r="H78" s="355"/>
      <c r="I78" s="355"/>
      <c r="J78" s="355"/>
      <c r="P78" s="349"/>
      <c r="Q78" s="349"/>
      <c r="R78" s="349"/>
      <c r="S78" s="349"/>
      <c r="T78" s="349"/>
      <c r="U78" s="349"/>
      <c r="V78" s="349"/>
      <c r="W78" s="349"/>
      <c r="X78" s="349"/>
      <c r="Y78" s="349"/>
      <c r="Z78" s="349"/>
      <c r="AA78" s="349"/>
      <c r="AB78" s="349"/>
      <c r="AC78" s="349"/>
      <c r="AD78" s="294"/>
      <c r="AE78" s="294"/>
      <c r="AF78" s="294"/>
      <c r="AJ78" s="349"/>
      <c r="AK78" s="349"/>
      <c r="AL78" s="349"/>
      <c r="AM78" s="349"/>
      <c r="AN78" s="349"/>
      <c r="AO78" s="349"/>
      <c r="AP78" s="349"/>
      <c r="AQ78" s="349"/>
      <c r="AR78" s="349"/>
      <c r="AS78" s="349"/>
      <c r="AT78" s="349"/>
      <c r="AU78" s="349"/>
      <c r="AV78" s="349"/>
      <c r="AW78" s="294"/>
      <c r="AX78" s="294"/>
      <c r="AY78" s="294"/>
      <c r="AZ78" s="294"/>
      <c r="BA78" s="294"/>
      <c r="BB78" s="294"/>
      <c r="BC78" s="294"/>
      <c r="BD78" s="294"/>
      <c r="BE78" s="294"/>
      <c r="BF78" s="294"/>
      <c r="BG78" s="294"/>
      <c r="BH78" s="294"/>
      <c r="BI78" s="294"/>
      <c r="BJ78" s="294"/>
      <c r="BK78" s="294"/>
      <c r="BL78" s="294"/>
      <c r="BM78" s="294"/>
      <c r="BN78" s="294"/>
      <c r="BO78" s="132"/>
      <c r="BP78" s="294"/>
      <c r="BQ78" s="294"/>
      <c r="BR78" s="294"/>
      <c r="BS78" s="294"/>
      <c r="BT78" s="294"/>
      <c r="BU78" s="294"/>
      <c r="BV78" s="294"/>
      <c r="BW78" s="294"/>
      <c r="BX78" s="294"/>
      <c r="BY78" s="294"/>
      <c r="BZ78" s="294"/>
      <c r="CA78" s="294"/>
      <c r="CB78" s="294"/>
      <c r="CC78" s="294"/>
      <c r="CD78" s="294"/>
      <c r="CE78" s="294"/>
      <c r="CF78" s="294"/>
      <c r="CG78" s="294"/>
      <c r="CH78" s="294"/>
      <c r="CI78" s="294"/>
      <c r="CJ78" s="294"/>
      <c r="CK78" s="294"/>
      <c r="CL78" s="336"/>
      <c r="CM78" s="336"/>
      <c r="CN78" s="336"/>
      <c r="CO78" s="336"/>
      <c r="CP78" s="336"/>
      <c r="CQ78" s="336"/>
      <c r="CR78" s="336"/>
    </row>
    <row r="79" spans="2:96" s="295" customFormat="1" ht="14.1" customHeight="1" x14ac:dyDescent="0.2">
      <c r="D79" s="609"/>
      <c r="P79" s="349"/>
      <c r="Q79" s="349"/>
      <c r="R79" s="349"/>
      <c r="S79" s="349"/>
      <c r="T79" s="349"/>
      <c r="U79" s="349"/>
      <c r="V79" s="349"/>
      <c r="W79" s="349"/>
      <c r="X79" s="349"/>
      <c r="Y79" s="349"/>
      <c r="Z79" s="349"/>
      <c r="AA79" s="349"/>
      <c r="AB79" s="349"/>
      <c r="AC79" s="349"/>
      <c r="AD79" s="294"/>
      <c r="AE79" s="294"/>
      <c r="AF79" s="294"/>
      <c r="AJ79" s="349"/>
      <c r="AK79" s="349"/>
      <c r="AL79" s="349"/>
      <c r="AM79" s="349"/>
      <c r="AN79" s="349"/>
      <c r="AO79" s="349"/>
      <c r="AP79" s="349"/>
      <c r="AQ79" s="349"/>
      <c r="AR79" s="349"/>
      <c r="AS79" s="349"/>
      <c r="AT79" s="349"/>
      <c r="AU79" s="349"/>
      <c r="AV79" s="349"/>
      <c r="AW79" s="294"/>
      <c r="AX79" s="294"/>
      <c r="AY79" s="294"/>
      <c r="AZ79" s="294"/>
      <c r="BA79" s="294"/>
      <c r="BB79" s="294"/>
      <c r="BC79" s="294"/>
      <c r="BD79" s="294"/>
      <c r="BE79" s="294"/>
      <c r="BF79" s="294"/>
      <c r="BG79" s="294"/>
      <c r="BH79" s="294"/>
      <c r="BI79" s="294"/>
      <c r="BJ79" s="294"/>
      <c r="BK79" s="294"/>
      <c r="BL79" s="294"/>
      <c r="BM79" s="294"/>
      <c r="BN79" s="294"/>
      <c r="BO79" s="132"/>
      <c r="BP79" s="294"/>
      <c r="BQ79" s="294"/>
      <c r="BR79" s="294"/>
      <c r="BS79" s="294"/>
      <c r="BT79" s="294"/>
      <c r="BU79" s="294"/>
      <c r="BV79" s="294"/>
      <c r="BW79" s="294"/>
      <c r="BX79" s="294"/>
      <c r="BY79" s="294"/>
      <c r="BZ79" s="294"/>
      <c r="CA79" s="294"/>
      <c r="CB79" s="294"/>
      <c r="CC79" s="294"/>
      <c r="CD79" s="294"/>
      <c r="CE79" s="294"/>
      <c r="CF79" s="294"/>
      <c r="CG79" s="294"/>
      <c r="CH79" s="294"/>
      <c r="CI79" s="294"/>
      <c r="CJ79" s="294"/>
      <c r="CK79" s="294"/>
      <c r="CL79" s="336"/>
      <c r="CM79" s="336"/>
      <c r="CN79" s="336"/>
      <c r="CO79" s="336"/>
      <c r="CP79" s="336"/>
      <c r="CQ79" s="336"/>
      <c r="CR79" s="336"/>
    </row>
    <row r="80" spans="2:96" s="295" customFormat="1" ht="14.1" customHeight="1" x14ac:dyDescent="0.2">
      <c r="D80" s="609"/>
      <c r="P80" s="349"/>
      <c r="Q80" s="349"/>
      <c r="R80" s="349"/>
      <c r="S80" s="349"/>
      <c r="T80" s="349"/>
      <c r="U80" s="349"/>
      <c r="V80" s="349"/>
      <c r="W80" s="349"/>
      <c r="X80" s="349"/>
      <c r="Y80" s="349"/>
      <c r="Z80" s="349"/>
      <c r="AA80" s="349"/>
      <c r="AB80" s="349"/>
      <c r="AC80" s="349"/>
      <c r="AD80" s="294"/>
      <c r="AE80" s="294"/>
      <c r="AF80" s="294"/>
      <c r="AJ80" s="349"/>
      <c r="AK80" s="349"/>
      <c r="AL80" s="349"/>
      <c r="AM80" s="349"/>
      <c r="AN80" s="349"/>
      <c r="AO80" s="349"/>
      <c r="AP80" s="349"/>
      <c r="AQ80" s="349"/>
      <c r="AR80" s="349"/>
      <c r="AS80" s="349"/>
      <c r="AT80" s="349"/>
      <c r="AU80" s="349"/>
      <c r="AV80" s="349"/>
      <c r="AW80" s="294"/>
      <c r="AX80" s="294"/>
      <c r="AY80" s="294"/>
      <c r="AZ80" s="294"/>
      <c r="BA80" s="294"/>
      <c r="BB80" s="294"/>
      <c r="BC80" s="294"/>
      <c r="BD80" s="294"/>
      <c r="BE80" s="294"/>
      <c r="BF80" s="294"/>
      <c r="BG80" s="294"/>
      <c r="BH80" s="294"/>
      <c r="BI80" s="294"/>
      <c r="BJ80" s="294"/>
      <c r="BK80" s="294"/>
      <c r="BL80" s="294"/>
      <c r="BM80" s="294"/>
      <c r="BN80" s="294"/>
      <c r="BO80" s="132"/>
      <c r="BP80" s="294"/>
      <c r="BQ80" s="294"/>
      <c r="BR80" s="294"/>
      <c r="BS80" s="294"/>
      <c r="BT80" s="294"/>
      <c r="BU80" s="294"/>
      <c r="BV80" s="294"/>
      <c r="BW80" s="294"/>
      <c r="BX80" s="294"/>
      <c r="BY80" s="294"/>
      <c r="BZ80" s="294"/>
      <c r="CA80" s="294"/>
      <c r="CB80" s="294"/>
      <c r="CC80" s="294"/>
      <c r="CD80" s="294"/>
      <c r="CE80" s="294"/>
      <c r="CF80" s="294"/>
      <c r="CG80" s="294"/>
      <c r="CH80" s="294"/>
      <c r="CI80" s="294"/>
      <c r="CJ80" s="294"/>
      <c r="CK80" s="294"/>
      <c r="CL80" s="294"/>
      <c r="CM80" s="294"/>
      <c r="CN80" s="294"/>
      <c r="CO80" s="294"/>
      <c r="CP80" s="294"/>
      <c r="CQ80" s="294"/>
      <c r="CR80" s="336"/>
    </row>
    <row r="81" spans="2:96" s="336" customFormat="1" ht="14.1" customHeight="1" x14ac:dyDescent="0.2">
      <c r="B81" s="295"/>
      <c r="C81" s="295"/>
      <c r="D81" s="609"/>
      <c r="E81" s="295"/>
      <c r="F81" s="295"/>
      <c r="G81" s="295"/>
      <c r="H81" s="295"/>
      <c r="I81" s="295"/>
      <c r="J81" s="295"/>
      <c r="K81" s="295"/>
      <c r="L81" s="295"/>
      <c r="M81" s="295"/>
      <c r="N81" s="295"/>
      <c r="O81" s="295"/>
      <c r="P81" s="349"/>
      <c r="Q81" s="349"/>
      <c r="R81" s="349"/>
      <c r="S81" s="349"/>
      <c r="T81" s="349"/>
      <c r="U81" s="349"/>
      <c r="V81" s="349"/>
      <c r="W81" s="349"/>
      <c r="X81" s="349"/>
      <c r="Y81" s="349"/>
      <c r="Z81" s="349"/>
      <c r="AA81" s="349"/>
      <c r="AB81" s="349"/>
      <c r="AC81" s="349"/>
      <c r="AD81" s="294"/>
      <c r="AE81" s="294"/>
      <c r="AF81" s="294"/>
      <c r="AG81" s="295"/>
      <c r="AH81" s="295"/>
      <c r="AI81" s="295"/>
      <c r="AJ81" s="349"/>
      <c r="AK81" s="349"/>
      <c r="AL81" s="349"/>
      <c r="AM81" s="349"/>
      <c r="AN81" s="349"/>
      <c r="AO81" s="349"/>
      <c r="AP81" s="349"/>
      <c r="AQ81" s="349"/>
      <c r="AR81" s="349"/>
      <c r="AS81" s="349"/>
      <c r="AT81" s="349"/>
      <c r="AU81" s="349"/>
      <c r="AV81" s="349"/>
      <c r="AW81" s="294"/>
      <c r="AX81" s="294"/>
      <c r="AY81" s="294"/>
      <c r="AZ81" s="294"/>
      <c r="BA81" s="294"/>
      <c r="BB81" s="294"/>
      <c r="BC81" s="294"/>
      <c r="BD81" s="294"/>
      <c r="BE81" s="294"/>
      <c r="BF81" s="294"/>
      <c r="BG81" s="294"/>
      <c r="BH81" s="294"/>
      <c r="BI81" s="294"/>
      <c r="BJ81" s="294"/>
      <c r="BK81" s="294"/>
      <c r="BL81" s="294"/>
      <c r="BM81" s="294"/>
      <c r="BN81" s="294"/>
      <c r="BO81" s="132"/>
      <c r="BP81" s="294"/>
      <c r="BQ81" s="294"/>
      <c r="BR81" s="294"/>
      <c r="BS81" s="294"/>
      <c r="BT81" s="294"/>
      <c r="BU81" s="294"/>
      <c r="BV81" s="294"/>
      <c r="BW81" s="294"/>
      <c r="BX81" s="294"/>
      <c r="BY81" s="294"/>
      <c r="BZ81" s="294"/>
      <c r="CA81" s="294"/>
      <c r="CB81" s="294"/>
      <c r="CC81" s="294"/>
      <c r="CD81" s="294"/>
      <c r="CE81" s="294"/>
      <c r="CF81" s="294"/>
      <c r="CG81" s="294"/>
      <c r="CH81" s="294"/>
      <c r="CI81" s="294"/>
      <c r="CJ81" s="294"/>
      <c r="CK81" s="294"/>
      <c r="CL81" s="294"/>
      <c r="CM81" s="294"/>
      <c r="CN81" s="294"/>
      <c r="CO81" s="294"/>
      <c r="CP81" s="294"/>
      <c r="CQ81" s="294"/>
    </row>
    <row r="82" spans="2:96" s="336" customFormat="1" ht="14.1" customHeight="1" x14ac:dyDescent="0.2">
      <c r="B82" s="295"/>
      <c r="C82" s="295"/>
      <c r="D82" s="609"/>
      <c r="E82" s="295"/>
      <c r="F82" s="295"/>
      <c r="G82" s="295"/>
      <c r="H82" s="295"/>
      <c r="I82" s="295"/>
      <c r="J82" s="295"/>
      <c r="K82" s="295"/>
      <c r="L82" s="295"/>
      <c r="M82" s="295"/>
      <c r="N82" s="295"/>
      <c r="O82" s="295"/>
      <c r="P82" s="349"/>
      <c r="Q82" s="349"/>
      <c r="R82" s="349"/>
      <c r="S82" s="349"/>
      <c r="T82" s="349"/>
      <c r="U82" s="349"/>
      <c r="V82" s="349"/>
      <c r="W82" s="349"/>
      <c r="X82" s="349"/>
      <c r="Y82" s="349"/>
      <c r="Z82" s="349"/>
      <c r="AA82" s="349"/>
      <c r="AB82" s="349"/>
      <c r="AC82" s="349"/>
      <c r="AD82" s="294"/>
      <c r="AE82" s="294"/>
      <c r="AF82" s="294"/>
      <c r="AG82" s="295"/>
      <c r="AH82" s="295"/>
      <c r="AI82" s="295"/>
      <c r="AJ82" s="349"/>
      <c r="AK82" s="349"/>
      <c r="AL82" s="349"/>
      <c r="AM82" s="349"/>
      <c r="AN82" s="349"/>
      <c r="AO82" s="349"/>
      <c r="AP82" s="349"/>
      <c r="AQ82" s="349"/>
      <c r="AR82" s="349"/>
      <c r="AS82" s="349"/>
      <c r="AT82" s="349"/>
      <c r="AU82" s="349"/>
      <c r="AV82" s="349"/>
      <c r="AW82" s="294"/>
      <c r="AX82" s="294"/>
      <c r="AY82" s="294"/>
      <c r="AZ82" s="294"/>
      <c r="BA82" s="294"/>
      <c r="BB82" s="294"/>
      <c r="BC82" s="294"/>
      <c r="BD82" s="294"/>
      <c r="BE82" s="294"/>
      <c r="BF82" s="294"/>
      <c r="BG82" s="294"/>
      <c r="BH82" s="294"/>
      <c r="BI82" s="294"/>
      <c r="BJ82" s="294"/>
      <c r="BK82" s="294"/>
      <c r="BL82" s="294"/>
      <c r="BM82" s="294"/>
      <c r="BN82" s="294"/>
      <c r="BO82" s="132"/>
      <c r="BP82" s="294"/>
      <c r="BQ82" s="294"/>
      <c r="BR82" s="294"/>
      <c r="BS82" s="294"/>
      <c r="BT82" s="294"/>
      <c r="BU82" s="294"/>
      <c r="BV82" s="294"/>
      <c r="BW82" s="294"/>
      <c r="BX82" s="294"/>
      <c r="BY82" s="294"/>
      <c r="BZ82" s="294"/>
      <c r="CA82" s="294"/>
      <c r="CB82" s="294"/>
      <c r="CC82" s="294"/>
      <c r="CD82" s="294"/>
      <c r="CE82" s="294"/>
      <c r="CF82" s="294"/>
      <c r="CG82" s="294"/>
      <c r="CH82" s="294"/>
      <c r="CI82" s="294"/>
      <c r="CJ82" s="294"/>
      <c r="CK82" s="294"/>
      <c r="CL82" s="294"/>
      <c r="CM82" s="294"/>
      <c r="CN82" s="294"/>
      <c r="CO82" s="294"/>
      <c r="CP82" s="294"/>
      <c r="CQ82" s="294"/>
    </row>
    <row r="83" spans="2:96" s="336" customFormat="1" ht="14.1" customHeight="1" x14ac:dyDescent="0.2">
      <c r="B83" s="295"/>
      <c r="C83" s="295"/>
      <c r="D83" s="609"/>
      <c r="E83" s="295"/>
      <c r="F83" s="295"/>
      <c r="G83" s="295"/>
      <c r="H83" s="295"/>
      <c r="I83" s="295"/>
      <c r="J83" s="295"/>
      <c r="K83" s="295"/>
      <c r="L83" s="295"/>
      <c r="M83" s="295"/>
      <c r="N83" s="295"/>
      <c r="O83" s="295"/>
      <c r="P83" s="349"/>
      <c r="Q83" s="349"/>
      <c r="R83" s="349"/>
      <c r="S83" s="349"/>
      <c r="T83" s="349"/>
      <c r="U83" s="349"/>
      <c r="V83" s="349"/>
      <c r="W83" s="349"/>
      <c r="X83" s="349"/>
      <c r="Y83" s="349"/>
      <c r="Z83" s="349"/>
      <c r="AA83" s="349"/>
      <c r="AB83" s="349"/>
      <c r="AC83" s="349"/>
      <c r="AD83" s="294"/>
      <c r="AE83" s="294"/>
      <c r="AF83" s="294"/>
      <c r="AG83" s="295"/>
      <c r="AH83" s="295"/>
      <c r="AI83" s="295"/>
      <c r="AJ83" s="349"/>
      <c r="AK83" s="349"/>
      <c r="AL83" s="349"/>
      <c r="AM83" s="349"/>
      <c r="AN83" s="349"/>
      <c r="AO83" s="349"/>
      <c r="AP83" s="349"/>
      <c r="AQ83" s="349"/>
      <c r="AR83" s="349"/>
      <c r="AS83" s="349"/>
      <c r="AT83" s="349"/>
      <c r="AU83" s="349"/>
      <c r="AV83" s="349"/>
      <c r="AW83" s="294"/>
      <c r="AX83" s="294"/>
      <c r="AY83" s="294"/>
      <c r="AZ83" s="294"/>
      <c r="BA83" s="294"/>
      <c r="BB83" s="294"/>
      <c r="BC83" s="294"/>
      <c r="BD83" s="294"/>
      <c r="BE83" s="294"/>
      <c r="BF83" s="294"/>
      <c r="BG83" s="294"/>
      <c r="BH83" s="294"/>
      <c r="BI83" s="294"/>
      <c r="BJ83" s="294"/>
      <c r="BK83" s="294"/>
      <c r="BL83" s="294"/>
      <c r="BM83" s="294"/>
      <c r="BN83" s="294"/>
      <c r="BO83" s="132"/>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row>
    <row r="84" spans="2:96" s="336" customFormat="1" ht="14.1" customHeight="1" x14ac:dyDescent="0.2">
      <c r="B84" s="295"/>
      <c r="C84" s="295"/>
      <c r="D84" s="609"/>
      <c r="E84" s="295"/>
      <c r="F84" s="295"/>
      <c r="G84" s="295"/>
      <c r="H84" s="295"/>
      <c r="I84" s="295"/>
      <c r="J84" s="295"/>
      <c r="K84" s="295"/>
      <c r="L84" s="295"/>
      <c r="M84" s="295"/>
      <c r="N84" s="295"/>
      <c r="O84" s="295"/>
      <c r="P84" s="349"/>
      <c r="Q84" s="349"/>
      <c r="R84" s="349"/>
      <c r="S84" s="349"/>
      <c r="T84" s="349"/>
      <c r="U84" s="349"/>
      <c r="V84" s="349"/>
      <c r="W84" s="349"/>
      <c r="X84" s="349"/>
      <c r="Y84" s="349"/>
      <c r="Z84" s="349"/>
      <c r="AA84" s="349"/>
      <c r="AB84" s="349"/>
      <c r="AC84" s="349"/>
      <c r="AD84" s="294"/>
      <c r="AE84" s="294"/>
      <c r="AF84" s="294"/>
      <c r="AG84" s="295"/>
      <c r="AH84" s="295"/>
      <c r="AI84" s="295"/>
      <c r="AJ84" s="349"/>
      <c r="AK84" s="349"/>
      <c r="AL84" s="349"/>
      <c r="AM84" s="349"/>
      <c r="AN84" s="349"/>
      <c r="AO84" s="349"/>
      <c r="AP84" s="349"/>
      <c r="AQ84" s="349"/>
      <c r="AR84" s="349"/>
      <c r="AS84" s="349"/>
      <c r="AT84" s="349"/>
      <c r="AU84" s="349"/>
      <c r="AV84" s="349"/>
      <c r="AW84" s="294"/>
      <c r="AX84" s="294"/>
      <c r="AY84" s="294"/>
      <c r="AZ84" s="294"/>
      <c r="BA84" s="294"/>
      <c r="BB84" s="294"/>
      <c r="BC84" s="294"/>
      <c r="BD84" s="294"/>
      <c r="BE84" s="294"/>
      <c r="BF84" s="294"/>
      <c r="BG84" s="294"/>
      <c r="BH84" s="294"/>
      <c r="BI84" s="294"/>
      <c r="BJ84" s="294"/>
      <c r="BK84" s="294"/>
      <c r="BL84" s="294"/>
      <c r="BM84" s="294"/>
      <c r="BN84" s="294"/>
      <c r="BO84" s="132"/>
      <c r="BP84" s="294"/>
      <c r="BQ84" s="294"/>
      <c r="BR84" s="294"/>
      <c r="BS84" s="359"/>
      <c r="BT84" s="359"/>
      <c r="BU84" s="294"/>
      <c r="BV84" s="359"/>
      <c r="BW84" s="294"/>
      <c r="BX84" s="294"/>
      <c r="BY84" s="294"/>
      <c r="BZ84" s="294"/>
      <c r="CA84" s="294"/>
      <c r="CB84" s="294"/>
      <c r="CC84" s="294"/>
      <c r="CD84" s="294"/>
      <c r="CE84" s="294"/>
      <c r="CF84" s="294"/>
      <c r="CG84" s="294"/>
      <c r="CH84" s="294"/>
      <c r="CI84" s="294"/>
      <c r="CJ84" s="294"/>
      <c r="CK84" s="294"/>
      <c r="CL84" s="294"/>
      <c r="CM84" s="294"/>
      <c r="CN84" s="294"/>
      <c r="CO84" s="294"/>
      <c r="CP84" s="294"/>
      <c r="CQ84" s="294"/>
    </row>
    <row r="85" spans="2:96" s="336" customFormat="1" ht="14.1" customHeight="1" x14ac:dyDescent="0.2">
      <c r="B85" s="295"/>
      <c r="C85" s="295"/>
      <c r="D85" s="609"/>
      <c r="E85" s="295"/>
      <c r="F85" s="295"/>
      <c r="G85" s="295"/>
      <c r="H85" s="295"/>
      <c r="I85" s="295"/>
      <c r="J85" s="295"/>
      <c r="K85" s="295"/>
      <c r="L85" s="295"/>
      <c r="M85" s="295"/>
      <c r="N85" s="295"/>
      <c r="O85" s="295"/>
      <c r="P85" s="349"/>
      <c r="Q85" s="349"/>
      <c r="R85" s="349"/>
      <c r="S85" s="349"/>
      <c r="T85" s="349"/>
      <c r="U85" s="349"/>
      <c r="V85" s="349"/>
      <c r="W85" s="349"/>
      <c r="X85" s="349"/>
      <c r="Y85" s="349"/>
      <c r="Z85" s="349"/>
      <c r="AA85" s="349"/>
      <c r="AB85" s="349"/>
      <c r="AC85" s="349"/>
      <c r="AD85" s="294"/>
      <c r="AE85" s="294"/>
      <c r="AF85" s="294"/>
      <c r="AG85" s="295"/>
      <c r="AH85" s="295"/>
      <c r="AI85" s="295"/>
      <c r="AJ85" s="349"/>
      <c r="AK85" s="349"/>
      <c r="AL85" s="349"/>
      <c r="AM85" s="349"/>
      <c r="AN85" s="349"/>
      <c r="AO85" s="349"/>
      <c r="AP85" s="349"/>
      <c r="AQ85" s="349"/>
      <c r="AR85" s="349"/>
      <c r="AS85" s="349"/>
      <c r="AT85" s="349"/>
      <c r="AU85" s="349"/>
      <c r="AV85" s="349"/>
      <c r="AW85" s="294"/>
      <c r="AX85" s="294"/>
      <c r="AY85" s="294"/>
      <c r="AZ85" s="294"/>
      <c r="BA85" s="294"/>
      <c r="BB85" s="294"/>
      <c r="BC85" s="294"/>
      <c r="BD85" s="294"/>
      <c r="BE85" s="294"/>
      <c r="BF85" s="294"/>
      <c r="BG85" s="294"/>
      <c r="BH85" s="294"/>
      <c r="BI85" s="294"/>
      <c r="BJ85" s="294"/>
      <c r="BK85" s="294"/>
      <c r="BL85" s="294"/>
      <c r="BM85" s="294"/>
      <c r="BN85" s="294"/>
      <c r="BO85" s="132"/>
      <c r="BP85" s="294"/>
      <c r="BQ85" s="294"/>
      <c r="BR85" s="294"/>
      <c r="BS85" s="359"/>
      <c r="BT85" s="359"/>
      <c r="BU85" s="359"/>
      <c r="BV85" s="359"/>
      <c r="BW85" s="294"/>
      <c r="BX85" s="294"/>
      <c r="BY85" s="294"/>
      <c r="BZ85" s="294"/>
      <c r="CA85" s="294"/>
      <c r="CB85" s="294"/>
      <c r="CC85" s="294"/>
      <c r="CD85" s="294"/>
      <c r="CE85" s="294"/>
      <c r="CF85" s="294"/>
      <c r="CG85" s="294"/>
      <c r="CH85" s="294"/>
      <c r="CI85" s="294"/>
      <c r="CJ85" s="294"/>
      <c r="CK85" s="294"/>
      <c r="CL85" s="294"/>
      <c r="CM85" s="294"/>
      <c r="CN85" s="294"/>
      <c r="CO85" s="294"/>
      <c r="CP85" s="294"/>
      <c r="CQ85" s="294"/>
    </row>
    <row r="86" spans="2:96" s="336" customFormat="1" ht="14.1" customHeight="1" x14ac:dyDescent="0.2">
      <c r="B86" s="295"/>
      <c r="C86" s="295"/>
      <c r="D86" s="609"/>
      <c r="E86" s="295"/>
      <c r="F86" s="295"/>
      <c r="G86" s="295"/>
      <c r="H86" s="295"/>
      <c r="I86" s="295"/>
      <c r="J86" s="295"/>
      <c r="K86" s="295"/>
      <c r="L86" s="295"/>
      <c r="M86" s="295"/>
      <c r="N86" s="295"/>
      <c r="O86" s="295"/>
      <c r="P86" s="349"/>
      <c r="Q86" s="349"/>
      <c r="R86" s="349"/>
      <c r="S86" s="349"/>
      <c r="T86" s="349"/>
      <c r="U86" s="349"/>
      <c r="V86" s="349"/>
      <c r="W86" s="349"/>
      <c r="X86" s="349"/>
      <c r="Y86" s="349"/>
      <c r="Z86" s="349"/>
      <c r="AA86" s="349"/>
      <c r="AB86" s="349"/>
      <c r="AC86" s="349"/>
      <c r="AD86" s="294"/>
      <c r="AE86" s="294"/>
      <c r="AF86" s="294"/>
      <c r="AG86" s="295"/>
      <c r="AH86" s="295"/>
      <c r="AI86" s="295"/>
      <c r="AJ86" s="349"/>
      <c r="AK86" s="349"/>
      <c r="AL86" s="349"/>
      <c r="AM86" s="349"/>
      <c r="AN86" s="349"/>
      <c r="AO86" s="349"/>
      <c r="AP86" s="349"/>
      <c r="AQ86" s="349"/>
      <c r="AR86" s="349"/>
      <c r="AS86" s="349"/>
      <c r="AT86" s="349"/>
      <c r="AU86" s="349"/>
      <c r="AV86" s="349"/>
      <c r="AW86" s="294"/>
      <c r="AX86" s="294"/>
      <c r="AY86" s="294"/>
      <c r="AZ86" s="294"/>
      <c r="BA86" s="294"/>
      <c r="BB86" s="294"/>
      <c r="BC86" s="294"/>
      <c r="BD86" s="294"/>
      <c r="BE86" s="294"/>
      <c r="BF86" s="294"/>
      <c r="BG86" s="294"/>
      <c r="BH86" s="294"/>
      <c r="BI86" s="294"/>
      <c r="BJ86" s="294"/>
      <c r="BK86" s="294"/>
      <c r="BL86" s="294"/>
      <c r="BM86" s="294"/>
      <c r="BN86" s="294"/>
      <c r="BO86" s="132"/>
      <c r="BP86" s="294"/>
      <c r="BQ86" s="294"/>
      <c r="BR86" s="294"/>
      <c r="BS86" s="359"/>
      <c r="BT86" s="359"/>
      <c r="BU86" s="359"/>
      <c r="BV86" s="359"/>
      <c r="BW86" s="294"/>
      <c r="BX86" s="294"/>
      <c r="BY86" s="294"/>
      <c r="BZ86" s="294"/>
      <c r="CA86" s="294"/>
      <c r="CB86" s="294"/>
      <c r="CC86" s="294"/>
      <c r="CD86" s="294"/>
      <c r="CE86" s="294"/>
      <c r="CF86" s="294"/>
      <c r="CG86" s="294"/>
      <c r="CH86" s="294"/>
      <c r="CI86" s="294"/>
      <c r="CJ86" s="294"/>
      <c r="CK86" s="294"/>
      <c r="CL86" s="294"/>
      <c r="CM86" s="294"/>
      <c r="CN86" s="294"/>
      <c r="CO86" s="294"/>
      <c r="CP86" s="294"/>
      <c r="CQ86" s="294"/>
    </row>
    <row r="87" spans="2:96" s="336" customFormat="1" ht="14.1" customHeight="1" x14ac:dyDescent="0.2">
      <c r="B87" s="295"/>
      <c r="C87" s="295"/>
      <c r="D87" s="609"/>
      <c r="E87" s="295"/>
      <c r="F87" s="295"/>
      <c r="G87" s="295"/>
      <c r="H87" s="295"/>
      <c r="I87" s="295"/>
      <c r="J87" s="295"/>
      <c r="K87" s="295"/>
      <c r="L87" s="295"/>
      <c r="M87" s="295"/>
      <c r="N87" s="295"/>
      <c r="O87" s="295"/>
      <c r="P87" s="349"/>
      <c r="Q87" s="349"/>
      <c r="R87" s="349"/>
      <c r="S87" s="349"/>
      <c r="T87" s="349"/>
      <c r="U87" s="349"/>
      <c r="V87" s="349"/>
      <c r="W87" s="349"/>
      <c r="X87" s="349"/>
      <c r="Y87" s="349"/>
      <c r="Z87" s="349"/>
      <c r="AA87" s="349"/>
      <c r="AB87" s="349"/>
      <c r="AC87" s="349"/>
      <c r="AD87" s="294"/>
      <c r="AE87" s="294"/>
      <c r="AF87" s="294"/>
      <c r="AG87" s="295"/>
      <c r="AH87" s="295"/>
      <c r="AI87" s="295"/>
      <c r="AJ87" s="349"/>
      <c r="AK87" s="349"/>
      <c r="AL87" s="349"/>
      <c r="AM87" s="349"/>
      <c r="AN87" s="349"/>
      <c r="AO87" s="349"/>
      <c r="AP87" s="349"/>
      <c r="AQ87" s="349"/>
      <c r="AR87" s="349"/>
      <c r="AS87" s="349"/>
      <c r="AT87" s="349"/>
      <c r="AU87" s="349"/>
      <c r="AV87" s="349"/>
      <c r="AW87" s="294"/>
      <c r="AX87" s="294"/>
      <c r="AY87" s="294"/>
      <c r="AZ87" s="294"/>
      <c r="BA87" s="294"/>
      <c r="BB87" s="294"/>
      <c r="BC87" s="294"/>
      <c r="BD87" s="294"/>
      <c r="BE87" s="294"/>
      <c r="BF87" s="294"/>
      <c r="BG87" s="294"/>
      <c r="BH87" s="294"/>
      <c r="BI87" s="294"/>
      <c r="BJ87" s="294"/>
      <c r="BK87" s="294"/>
      <c r="BL87" s="294"/>
      <c r="BM87" s="294"/>
      <c r="BN87" s="294"/>
      <c r="BO87" s="132"/>
      <c r="BP87" s="294"/>
      <c r="BQ87" s="294"/>
      <c r="BR87" s="294"/>
      <c r="BS87" s="359"/>
      <c r="BT87" s="360"/>
      <c r="BU87" s="359"/>
      <c r="BV87" s="359"/>
      <c r="BW87" s="294"/>
      <c r="BX87" s="294"/>
      <c r="BY87" s="294"/>
      <c r="BZ87" s="294"/>
      <c r="CA87" s="294"/>
      <c r="CB87" s="294"/>
      <c r="CC87" s="294"/>
      <c r="CD87" s="294"/>
      <c r="CE87" s="294"/>
      <c r="CF87" s="294"/>
      <c r="CG87" s="294"/>
      <c r="CH87" s="294"/>
      <c r="CI87" s="294"/>
      <c r="CJ87" s="294"/>
      <c r="CK87" s="294"/>
      <c r="CL87" s="294"/>
      <c r="CM87" s="294"/>
      <c r="CN87" s="294"/>
      <c r="CO87" s="294"/>
      <c r="CP87" s="294"/>
      <c r="CQ87" s="294"/>
    </row>
    <row r="88" spans="2:96" s="336" customFormat="1" ht="14.1" customHeight="1" x14ac:dyDescent="0.2">
      <c r="B88" s="295"/>
      <c r="C88" s="295"/>
      <c r="D88" s="609"/>
      <c r="E88" s="295"/>
      <c r="F88" s="295"/>
      <c r="G88" s="295"/>
      <c r="H88" s="295"/>
      <c r="I88" s="295"/>
      <c r="J88" s="295"/>
      <c r="K88" s="295"/>
      <c r="L88" s="295"/>
      <c r="M88" s="295"/>
      <c r="N88" s="295"/>
      <c r="O88" s="295"/>
      <c r="P88" s="349"/>
      <c r="Q88" s="349"/>
      <c r="R88" s="349"/>
      <c r="S88" s="349"/>
      <c r="T88" s="349"/>
      <c r="U88" s="349"/>
      <c r="V88" s="349"/>
      <c r="W88" s="349"/>
      <c r="X88" s="349"/>
      <c r="Y88" s="349"/>
      <c r="Z88" s="349"/>
      <c r="AA88" s="349"/>
      <c r="AB88" s="349"/>
      <c r="AC88" s="349"/>
      <c r="AD88" s="294"/>
      <c r="AE88" s="294"/>
      <c r="AF88" s="294"/>
      <c r="AG88" s="295"/>
      <c r="AH88" s="295"/>
      <c r="AI88" s="295"/>
      <c r="AJ88" s="349"/>
      <c r="AK88" s="349"/>
      <c r="AL88" s="349"/>
      <c r="AM88" s="349"/>
      <c r="AN88" s="349"/>
      <c r="AO88" s="349"/>
      <c r="AP88" s="349"/>
      <c r="AQ88" s="349"/>
      <c r="AR88" s="349"/>
      <c r="AS88" s="349"/>
      <c r="AT88" s="349"/>
      <c r="AU88" s="349"/>
      <c r="AV88" s="349"/>
      <c r="AW88" s="294"/>
      <c r="AX88" s="294"/>
      <c r="AY88" s="294"/>
      <c r="AZ88" s="294"/>
      <c r="BA88" s="294"/>
      <c r="BB88" s="294"/>
      <c r="BC88" s="294"/>
      <c r="BD88" s="294"/>
      <c r="BE88" s="294"/>
      <c r="BF88" s="294"/>
      <c r="BG88" s="294"/>
      <c r="BH88" s="294"/>
      <c r="BI88" s="294"/>
      <c r="BJ88" s="294"/>
      <c r="BK88" s="294"/>
      <c r="BL88" s="294"/>
      <c r="BM88" s="294"/>
      <c r="BN88" s="294"/>
      <c r="BO88" s="132"/>
      <c r="BP88" s="294"/>
      <c r="BQ88" s="294"/>
      <c r="BR88" s="294"/>
      <c r="BS88" s="359"/>
      <c r="BT88" s="359"/>
      <c r="BU88" s="359"/>
      <c r="BV88" s="359"/>
      <c r="BW88" s="294"/>
      <c r="BX88" s="294"/>
      <c r="BY88" s="294"/>
      <c r="BZ88" s="294"/>
      <c r="CA88" s="294"/>
      <c r="CB88" s="294"/>
      <c r="CC88" s="294"/>
      <c r="CD88" s="294"/>
      <c r="CE88" s="294"/>
      <c r="CF88" s="294"/>
      <c r="CG88" s="294"/>
      <c r="CH88" s="294"/>
      <c r="CI88" s="294"/>
      <c r="CJ88" s="294"/>
      <c r="CK88" s="294"/>
      <c r="CL88" s="294"/>
      <c r="CM88" s="294"/>
      <c r="CN88" s="294"/>
      <c r="CO88" s="294"/>
      <c r="CP88" s="294"/>
      <c r="CQ88" s="294"/>
    </row>
    <row r="89" spans="2:96" s="336" customFormat="1" ht="14.1" customHeight="1" x14ac:dyDescent="0.2">
      <c r="B89" s="295"/>
      <c r="C89" s="295"/>
      <c r="D89" s="609"/>
      <c r="E89" s="295"/>
      <c r="F89" s="295"/>
      <c r="G89" s="295"/>
      <c r="H89" s="295"/>
      <c r="I89" s="295"/>
      <c r="J89" s="295"/>
      <c r="K89" s="295"/>
      <c r="L89" s="295"/>
      <c r="M89" s="295"/>
      <c r="N89" s="295"/>
      <c r="O89" s="295"/>
      <c r="P89" s="349"/>
      <c r="Q89" s="349"/>
      <c r="R89" s="349"/>
      <c r="S89" s="349"/>
      <c r="T89" s="349"/>
      <c r="U89" s="349"/>
      <c r="V89" s="349"/>
      <c r="W89" s="349"/>
      <c r="X89" s="349"/>
      <c r="Y89" s="349"/>
      <c r="Z89" s="349"/>
      <c r="AA89" s="349"/>
      <c r="AB89" s="349"/>
      <c r="AC89" s="349"/>
      <c r="AD89" s="294"/>
      <c r="AE89" s="294"/>
      <c r="AF89" s="294"/>
      <c r="AG89" s="295"/>
      <c r="AH89" s="295"/>
      <c r="AI89" s="295"/>
      <c r="AJ89" s="349"/>
      <c r="AK89" s="349"/>
      <c r="AL89" s="349"/>
      <c r="AM89" s="349"/>
      <c r="AN89" s="349"/>
      <c r="AO89" s="349"/>
      <c r="AP89" s="349"/>
      <c r="AQ89" s="349"/>
      <c r="AR89" s="349"/>
      <c r="AS89" s="349"/>
      <c r="AT89" s="349"/>
      <c r="AU89" s="349"/>
      <c r="AV89" s="349"/>
      <c r="AW89" s="294"/>
      <c r="AX89" s="294"/>
      <c r="AY89" s="294"/>
      <c r="AZ89" s="294"/>
      <c r="BA89" s="294"/>
      <c r="BB89" s="294"/>
      <c r="BC89" s="294"/>
      <c r="BD89" s="294"/>
      <c r="BE89" s="294"/>
      <c r="BF89" s="294"/>
      <c r="BG89" s="294"/>
      <c r="BH89" s="294"/>
      <c r="BI89" s="294"/>
      <c r="BJ89" s="294"/>
      <c r="BK89" s="294"/>
      <c r="BL89" s="294"/>
      <c r="BM89" s="294"/>
      <c r="BN89" s="294"/>
      <c r="BO89" s="132"/>
      <c r="BP89" s="294"/>
      <c r="BQ89" s="294"/>
      <c r="BR89" s="294"/>
      <c r="BS89" s="359"/>
      <c r="BT89" s="359"/>
      <c r="BU89" s="359"/>
      <c r="BV89" s="359"/>
      <c r="BW89" s="294"/>
      <c r="BX89" s="294"/>
      <c r="BY89" s="294"/>
      <c r="BZ89" s="294"/>
      <c r="CA89" s="294"/>
      <c r="CB89" s="294"/>
      <c r="CC89" s="294"/>
      <c r="CD89" s="294"/>
      <c r="CE89" s="294"/>
      <c r="CF89" s="294"/>
      <c r="CG89" s="294"/>
      <c r="CH89" s="294"/>
      <c r="CI89" s="294"/>
      <c r="CJ89" s="294"/>
      <c r="CK89" s="294"/>
      <c r="CL89" s="294"/>
      <c r="CM89" s="294"/>
      <c r="CN89" s="294"/>
      <c r="CO89" s="294"/>
      <c r="CP89" s="294"/>
      <c r="CQ89" s="294"/>
    </row>
    <row r="90" spans="2:96" s="336" customFormat="1" ht="14.1" customHeight="1" x14ac:dyDescent="0.2">
      <c r="B90" s="295"/>
      <c r="C90" s="295"/>
      <c r="D90" s="609"/>
      <c r="E90" s="295"/>
      <c r="F90" s="295"/>
      <c r="G90" s="295"/>
      <c r="H90" s="295"/>
      <c r="I90" s="295"/>
      <c r="J90" s="295"/>
      <c r="K90" s="295"/>
      <c r="L90" s="295"/>
      <c r="M90" s="295"/>
      <c r="N90" s="295"/>
      <c r="O90" s="295"/>
      <c r="P90" s="349"/>
      <c r="Q90" s="349"/>
      <c r="R90" s="349"/>
      <c r="S90" s="349"/>
      <c r="T90" s="349"/>
      <c r="U90" s="349"/>
      <c r="V90" s="349"/>
      <c r="W90" s="349"/>
      <c r="X90" s="349"/>
      <c r="Y90" s="349"/>
      <c r="Z90" s="349"/>
      <c r="AA90" s="349"/>
      <c r="AB90" s="349"/>
      <c r="AC90" s="349"/>
      <c r="AD90" s="294"/>
      <c r="AE90" s="294"/>
      <c r="AF90" s="294"/>
      <c r="AG90" s="295"/>
      <c r="AH90" s="295"/>
      <c r="AI90" s="295"/>
      <c r="AJ90" s="349"/>
      <c r="AK90" s="349"/>
      <c r="AL90" s="349"/>
      <c r="AM90" s="349"/>
      <c r="AN90" s="349"/>
      <c r="AO90" s="349"/>
      <c r="AP90" s="349"/>
      <c r="AQ90" s="349"/>
      <c r="AR90" s="349"/>
      <c r="AS90" s="349"/>
      <c r="AT90" s="349"/>
      <c r="AU90" s="349"/>
      <c r="AV90" s="349"/>
      <c r="AW90" s="294"/>
      <c r="AX90" s="294"/>
      <c r="AY90" s="294"/>
      <c r="AZ90" s="294"/>
      <c r="BA90" s="294"/>
      <c r="BB90" s="294"/>
      <c r="BC90" s="294"/>
      <c r="BD90" s="294"/>
      <c r="BE90" s="294"/>
      <c r="BF90" s="294"/>
      <c r="BG90" s="294"/>
      <c r="BH90" s="294"/>
      <c r="BI90" s="294"/>
      <c r="BJ90" s="294"/>
      <c r="BK90" s="294"/>
      <c r="BL90" s="294"/>
      <c r="BM90" s="294"/>
      <c r="BN90" s="294"/>
      <c r="BO90" s="132"/>
      <c r="BP90" s="294"/>
      <c r="BQ90" s="294"/>
      <c r="BR90" s="294"/>
      <c r="BS90" s="359"/>
      <c r="BT90" s="3"/>
      <c r="BU90" s="359"/>
      <c r="BV90" s="359"/>
      <c r="BW90" s="294"/>
      <c r="BX90" s="294"/>
      <c r="BY90" s="294"/>
      <c r="BZ90" s="294"/>
      <c r="CA90" s="294"/>
      <c r="CB90" s="294"/>
      <c r="CC90" s="294"/>
      <c r="CD90" s="294"/>
      <c r="CE90" s="294"/>
      <c r="CF90" s="294"/>
      <c r="CG90" s="294"/>
      <c r="CH90" s="294"/>
      <c r="CI90" s="294"/>
      <c r="CJ90" s="294"/>
      <c r="CK90" s="294"/>
      <c r="CL90" s="294"/>
      <c r="CM90" s="294"/>
      <c r="CN90" s="294"/>
      <c r="CO90" s="294"/>
      <c r="CP90" s="294"/>
      <c r="CQ90" s="294"/>
    </row>
    <row r="91" spans="2:96" s="336" customFormat="1" ht="14.1" customHeight="1" x14ac:dyDescent="0.2">
      <c r="B91" s="295"/>
      <c r="C91" s="295"/>
      <c r="D91" s="609"/>
      <c r="E91" s="295"/>
      <c r="F91" s="295"/>
      <c r="G91" s="295"/>
      <c r="H91" s="295"/>
      <c r="I91" s="295"/>
      <c r="J91" s="295"/>
      <c r="K91" s="295"/>
      <c r="L91" s="295"/>
      <c r="M91" s="295"/>
      <c r="N91" s="295"/>
      <c r="O91" s="295"/>
      <c r="P91" s="349"/>
      <c r="Q91" s="349"/>
      <c r="R91" s="349"/>
      <c r="S91" s="349"/>
      <c r="T91" s="349"/>
      <c r="U91" s="349"/>
      <c r="V91" s="349"/>
      <c r="W91" s="349"/>
      <c r="X91" s="349"/>
      <c r="Y91" s="349"/>
      <c r="Z91" s="349"/>
      <c r="AA91" s="349"/>
      <c r="AB91" s="349"/>
      <c r="AC91" s="349"/>
      <c r="AD91" s="294"/>
      <c r="AE91" s="294"/>
      <c r="AF91" s="294"/>
      <c r="AG91" s="295"/>
      <c r="AH91" s="295"/>
      <c r="AI91" s="295"/>
      <c r="AJ91" s="349"/>
      <c r="AK91" s="349"/>
      <c r="AL91" s="349"/>
      <c r="AM91" s="349"/>
      <c r="AN91" s="349"/>
      <c r="AO91" s="349"/>
      <c r="AP91" s="349"/>
      <c r="AQ91" s="349"/>
      <c r="AR91" s="349"/>
      <c r="AS91" s="349"/>
      <c r="AT91" s="349"/>
      <c r="AU91" s="349"/>
      <c r="AV91" s="349"/>
      <c r="AW91" s="294"/>
      <c r="AX91" s="294"/>
      <c r="AY91" s="294"/>
      <c r="AZ91" s="294"/>
      <c r="BA91" s="294"/>
      <c r="BB91" s="294"/>
      <c r="BC91" s="294"/>
      <c r="BD91" s="294"/>
      <c r="BE91" s="294"/>
      <c r="BF91" s="294"/>
      <c r="BG91" s="294"/>
      <c r="BH91" s="294"/>
      <c r="BI91" s="294"/>
      <c r="BJ91" s="294"/>
      <c r="BK91" s="294"/>
      <c r="BL91" s="294"/>
      <c r="BM91" s="294"/>
      <c r="BN91" s="294"/>
      <c r="BO91" s="132"/>
      <c r="BP91" s="294"/>
      <c r="BQ91" s="294"/>
      <c r="BR91" s="294"/>
      <c r="BS91" s="359"/>
      <c r="BT91" s="359"/>
      <c r="BU91" s="359"/>
      <c r="BV91" s="359"/>
      <c r="BW91" s="294"/>
      <c r="BX91" s="294"/>
      <c r="BY91" s="294"/>
      <c r="BZ91" s="294"/>
      <c r="CA91" s="294"/>
      <c r="CB91" s="294"/>
      <c r="CC91" s="294"/>
      <c r="CD91" s="294"/>
      <c r="CE91" s="294"/>
      <c r="CF91" s="294"/>
      <c r="CG91" s="294"/>
      <c r="CH91" s="294"/>
      <c r="CI91" s="294"/>
      <c r="CJ91" s="294"/>
      <c r="CK91" s="294"/>
      <c r="CL91" s="294"/>
      <c r="CM91" s="294"/>
      <c r="CN91" s="294"/>
      <c r="CO91" s="294"/>
      <c r="CP91" s="294"/>
      <c r="CQ91" s="294"/>
    </row>
    <row r="92" spans="2:96" s="336" customFormat="1" ht="14.1" customHeight="1" x14ac:dyDescent="0.2">
      <c r="B92" s="295"/>
      <c r="C92" s="295"/>
      <c r="D92" s="609"/>
      <c r="E92" s="295"/>
      <c r="F92" s="295"/>
      <c r="G92" s="295"/>
      <c r="H92" s="295"/>
      <c r="I92" s="295"/>
      <c r="J92" s="295"/>
      <c r="K92" s="295"/>
      <c r="L92" s="295"/>
      <c r="M92" s="295"/>
      <c r="N92" s="295"/>
      <c r="O92" s="295"/>
      <c r="P92" s="349"/>
      <c r="Q92" s="349"/>
      <c r="R92" s="349"/>
      <c r="S92" s="349"/>
      <c r="T92" s="349"/>
      <c r="U92" s="349"/>
      <c r="V92" s="349"/>
      <c r="W92" s="349"/>
      <c r="X92" s="349"/>
      <c r="Y92" s="349"/>
      <c r="Z92" s="349"/>
      <c r="AA92" s="349"/>
      <c r="AB92" s="349"/>
      <c r="AC92" s="349"/>
      <c r="AD92" s="294"/>
      <c r="AE92" s="294"/>
      <c r="AF92" s="294"/>
      <c r="AG92" s="295"/>
      <c r="AH92" s="295"/>
      <c r="AI92" s="295"/>
      <c r="AJ92" s="349"/>
      <c r="AK92" s="349"/>
      <c r="AL92" s="349"/>
      <c r="AM92" s="349"/>
      <c r="AN92" s="349"/>
      <c r="AO92" s="349"/>
      <c r="AP92" s="349"/>
      <c r="AQ92" s="349"/>
      <c r="AR92" s="349"/>
      <c r="AS92" s="349"/>
      <c r="AT92" s="349"/>
      <c r="AU92" s="349"/>
      <c r="AV92" s="349"/>
      <c r="AW92" s="294"/>
      <c r="AX92" s="294"/>
      <c r="AY92" s="294"/>
      <c r="AZ92" s="294"/>
      <c r="BA92" s="294"/>
      <c r="BB92" s="294"/>
      <c r="BC92" s="294"/>
      <c r="BD92" s="294"/>
      <c r="BE92" s="294"/>
      <c r="BF92" s="294"/>
      <c r="BG92" s="294"/>
      <c r="BH92" s="294"/>
      <c r="BI92" s="294"/>
      <c r="BJ92" s="294"/>
      <c r="BK92" s="294"/>
      <c r="BL92" s="294"/>
      <c r="BM92" s="294"/>
      <c r="BN92" s="294"/>
      <c r="BO92" s="132"/>
      <c r="BP92" s="294"/>
      <c r="BQ92" s="294"/>
      <c r="BR92" s="294"/>
      <c r="BS92" s="294"/>
      <c r="BT92" s="294"/>
      <c r="BU92" s="359"/>
      <c r="BV92" s="294"/>
      <c r="BW92" s="294"/>
      <c r="BX92" s="294"/>
      <c r="BY92" s="294"/>
      <c r="BZ92" s="294"/>
      <c r="CA92" s="294"/>
      <c r="CB92" s="294"/>
      <c r="CC92" s="294"/>
      <c r="CD92" s="294"/>
      <c r="CE92" s="294"/>
      <c r="CF92" s="294"/>
      <c r="CG92" s="294"/>
      <c r="CH92" s="294"/>
      <c r="CI92" s="294"/>
      <c r="CJ92" s="294"/>
      <c r="CK92" s="294"/>
      <c r="CL92" s="294"/>
      <c r="CM92" s="294"/>
      <c r="CN92" s="294"/>
      <c r="CO92" s="294"/>
      <c r="CP92" s="294"/>
      <c r="CQ92" s="294"/>
      <c r="CR92" s="294"/>
    </row>
    <row r="93" spans="2:96" s="336" customFormat="1" ht="14.1" customHeight="1" x14ac:dyDescent="0.2">
      <c r="B93" s="295"/>
      <c r="C93" s="295"/>
      <c r="D93" s="609"/>
      <c r="E93" s="295"/>
      <c r="F93" s="295"/>
      <c r="G93" s="295"/>
      <c r="H93" s="295"/>
      <c r="I93" s="295"/>
      <c r="J93" s="295"/>
      <c r="K93" s="295"/>
      <c r="L93" s="295"/>
      <c r="M93" s="295"/>
      <c r="N93" s="295"/>
      <c r="O93" s="295"/>
      <c r="P93" s="349"/>
      <c r="Q93" s="349"/>
      <c r="R93" s="349"/>
      <c r="S93" s="349"/>
      <c r="T93" s="349"/>
      <c r="U93" s="349"/>
      <c r="V93" s="349"/>
      <c r="W93" s="349"/>
      <c r="X93" s="349"/>
      <c r="Y93" s="349"/>
      <c r="Z93" s="349"/>
      <c r="AA93" s="349"/>
      <c r="AB93" s="349"/>
      <c r="AC93" s="349"/>
      <c r="AD93" s="294"/>
      <c r="AE93" s="294"/>
      <c r="AF93" s="294"/>
      <c r="AG93" s="295"/>
      <c r="AH93" s="295"/>
      <c r="AI93" s="295"/>
      <c r="AJ93" s="349"/>
      <c r="AK93" s="349"/>
      <c r="AL93" s="349"/>
      <c r="AM93" s="349"/>
      <c r="AN93" s="349"/>
      <c r="AO93" s="349"/>
      <c r="AP93" s="349"/>
      <c r="AQ93" s="349"/>
      <c r="AR93" s="349"/>
      <c r="AS93" s="349"/>
      <c r="AT93" s="349"/>
      <c r="AU93" s="349"/>
      <c r="AV93" s="349"/>
      <c r="AW93" s="294"/>
      <c r="AX93" s="294"/>
      <c r="AY93" s="294"/>
      <c r="AZ93" s="294"/>
      <c r="BA93" s="294"/>
      <c r="BB93" s="294"/>
      <c r="BC93" s="294"/>
      <c r="BD93" s="294"/>
      <c r="BE93" s="294"/>
      <c r="BF93" s="294"/>
      <c r="BG93" s="294"/>
      <c r="BH93" s="294"/>
      <c r="BI93" s="294"/>
      <c r="BJ93" s="294"/>
      <c r="BK93" s="294"/>
      <c r="BL93" s="294"/>
      <c r="BM93" s="294"/>
      <c r="BN93" s="294"/>
      <c r="BO93" s="132"/>
      <c r="BP93" s="294"/>
      <c r="BQ93" s="294"/>
      <c r="BR93" s="294"/>
      <c r="BS93" s="294"/>
      <c r="BT93" s="294"/>
      <c r="BU93" s="294"/>
      <c r="BV93" s="294"/>
      <c r="BW93" s="294"/>
      <c r="BX93" s="294"/>
      <c r="BY93" s="294"/>
      <c r="BZ93" s="294"/>
      <c r="CA93" s="294"/>
      <c r="CB93" s="294"/>
      <c r="CC93" s="294"/>
      <c r="CD93" s="294"/>
      <c r="CE93" s="294"/>
      <c r="CF93" s="294"/>
      <c r="CG93" s="294"/>
      <c r="CH93" s="294"/>
      <c r="CI93" s="294"/>
      <c r="CJ93" s="294"/>
      <c r="CK93" s="294"/>
      <c r="CL93" s="294"/>
      <c r="CM93" s="294"/>
      <c r="CN93" s="294"/>
      <c r="CO93" s="294"/>
      <c r="CP93" s="294"/>
      <c r="CQ93" s="294"/>
      <c r="CR93" s="294"/>
    </row>
    <row r="94" spans="2:96" s="336" customFormat="1" ht="14.1" customHeight="1" x14ac:dyDescent="0.2">
      <c r="B94" s="295"/>
      <c r="C94" s="295"/>
      <c r="D94" s="609"/>
      <c r="E94" s="295"/>
      <c r="F94" s="295"/>
      <c r="G94" s="295"/>
      <c r="H94" s="295"/>
      <c r="I94" s="295"/>
      <c r="J94" s="295"/>
      <c r="K94" s="295"/>
      <c r="L94" s="295"/>
      <c r="M94" s="295"/>
      <c r="N94" s="295"/>
      <c r="O94" s="295"/>
      <c r="P94" s="349"/>
      <c r="Q94" s="349"/>
      <c r="R94" s="349"/>
      <c r="S94" s="349"/>
      <c r="T94" s="349"/>
      <c r="U94" s="349"/>
      <c r="V94" s="349"/>
      <c r="W94" s="349"/>
      <c r="X94" s="349"/>
      <c r="Y94" s="349"/>
      <c r="Z94" s="349"/>
      <c r="AA94" s="349"/>
      <c r="AB94" s="349"/>
      <c r="AC94" s="349"/>
      <c r="AD94" s="294"/>
      <c r="AE94" s="294"/>
      <c r="AF94" s="294"/>
      <c r="AG94" s="295"/>
      <c r="AH94" s="295"/>
      <c r="AI94" s="295"/>
      <c r="AJ94" s="349"/>
      <c r="AK94" s="349"/>
      <c r="AL94" s="349"/>
      <c r="AM94" s="349"/>
      <c r="AN94" s="349"/>
      <c r="AO94" s="349"/>
      <c r="AP94" s="349"/>
      <c r="AQ94" s="349"/>
      <c r="AR94" s="349"/>
      <c r="AS94" s="349"/>
      <c r="AT94" s="349"/>
      <c r="AU94" s="349"/>
      <c r="AV94" s="349"/>
      <c r="AW94" s="294"/>
      <c r="AX94" s="294"/>
      <c r="AY94" s="294"/>
      <c r="AZ94" s="294"/>
      <c r="BA94" s="294"/>
      <c r="BB94" s="294"/>
      <c r="BC94" s="294"/>
      <c r="BD94" s="294"/>
      <c r="BE94" s="294"/>
      <c r="BF94" s="294"/>
      <c r="BG94" s="294"/>
      <c r="BH94" s="294"/>
      <c r="BI94" s="294"/>
      <c r="BJ94" s="294"/>
      <c r="BK94" s="294"/>
      <c r="BL94" s="294"/>
      <c r="BM94" s="294"/>
      <c r="BN94" s="294"/>
      <c r="BO94" s="132"/>
      <c r="BP94" s="294"/>
      <c r="BQ94" s="294"/>
      <c r="BR94" s="294"/>
      <c r="BS94" s="294"/>
      <c r="BT94" s="294"/>
      <c r="BU94" s="294"/>
      <c r="BV94" s="294"/>
      <c r="BW94" s="294"/>
      <c r="BX94" s="294"/>
      <c r="BY94" s="294"/>
      <c r="BZ94" s="294"/>
      <c r="CA94" s="294"/>
      <c r="CB94" s="294"/>
      <c r="CC94" s="294"/>
      <c r="CD94" s="294"/>
      <c r="CE94" s="294"/>
      <c r="CF94" s="294"/>
      <c r="CG94" s="294"/>
      <c r="CH94" s="294"/>
      <c r="CI94" s="294"/>
      <c r="CJ94" s="294"/>
      <c r="CK94" s="294"/>
      <c r="CL94" s="294"/>
      <c r="CM94" s="294"/>
      <c r="CN94" s="294"/>
      <c r="CO94" s="294"/>
      <c r="CP94" s="294"/>
      <c r="CQ94" s="294"/>
      <c r="CR94" s="294"/>
    </row>
    <row r="95" spans="2:96" s="336" customFormat="1" ht="14.1" customHeight="1" x14ac:dyDescent="0.2">
      <c r="B95" s="295"/>
      <c r="C95" s="295"/>
      <c r="D95" s="609"/>
      <c r="E95" s="295"/>
      <c r="F95" s="295"/>
      <c r="G95" s="295"/>
      <c r="H95" s="295"/>
      <c r="I95" s="295"/>
      <c r="J95" s="295"/>
      <c r="K95" s="295"/>
      <c r="L95" s="295"/>
      <c r="M95" s="295"/>
      <c r="N95" s="295"/>
      <c r="O95" s="295"/>
      <c r="P95" s="349"/>
      <c r="Q95" s="349"/>
      <c r="R95" s="349"/>
      <c r="S95" s="349"/>
      <c r="T95" s="349"/>
      <c r="U95" s="349"/>
      <c r="V95" s="349"/>
      <c r="W95" s="349"/>
      <c r="X95" s="349"/>
      <c r="Y95" s="349"/>
      <c r="Z95" s="349"/>
      <c r="AA95" s="349"/>
      <c r="AB95" s="349"/>
      <c r="AC95" s="349"/>
      <c r="AD95" s="294"/>
      <c r="AE95" s="294"/>
      <c r="AF95" s="294"/>
      <c r="AG95" s="295"/>
      <c r="AH95" s="295"/>
      <c r="AI95" s="295"/>
      <c r="AJ95" s="349"/>
      <c r="AK95" s="349"/>
      <c r="AL95" s="349"/>
      <c r="AM95" s="349"/>
      <c r="AN95" s="349"/>
      <c r="AO95" s="349"/>
      <c r="AP95" s="349"/>
      <c r="AQ95" s="349"/>
      <c r="AR95" s="349"/>
      <c r="AS95" s="349"/>
      <c r="AT95" s="349"/>
      <c r="AU95" s="349"/>
      <c r="AV95" s="349"/>
      <c r="AW95" s="294"/>
      <c r="AX95" s="294"/>
      <c r="AY95" s="294"/>
      <c r="AZ95" s="294"/>
      <c r="BA95" s="294"/>
      <c r="BB95" s="294"/>
      <c r="BC95" s="294"/>
      <c r="BD95" s="294"/>
      <c r="BE95" s="294"/>
      <c r="BF95" s="294"/>
      <c r="BG95" s="294"/>
      <c r="BH95" s="294"/>
      <c r="BI95" s="294"/>
      <c r="BJ95" s="294"/>
      <c r="BK95" s="294"/>
      <c r="BL95" s="294"/>
      <c r="BM95" s="294"/>
      <c r="BN95" s="294"/>
      <c r="BO95" s="132"/>
      <c r="BP95" s="294"/>
      <c r="BQ95" s="294"/>
      <c r="BR95" s="294"/>
      <c r="BS95" s="294"/>
      <c r="BT95" s="294"/>
      <c r="BU95" s="294"/>
      <c r="BV95" s="294"/>
      <c r="BW95" s="294"/>
      <c r="BX95" s="294"/>
      <c r="BY95" s="294"/>
      <c r="BZ95" s="294"/>
      <c r="CA95" s="294"/>
      <c r="CB95" s="294"/>
      <c r="CC95" s="294"/>
      <c r="CD95" s="294"/>
      <c r="CE95" s="294"/>
      <c r="CF95" s="294"/>
      <c r="CG95" s="294"/>
      <c r="CH95" s="294"/>
      <c r="CI95" s="294"/>
      <c r="CJ95" s="294"/>
      <c r="CK95" s="294"/>
      <c r="CL95" s="294"/>
      <c r="CM95" s="294"/>
      <c r="CN95" s="294"/>
      <c r="CO95" s="294"/>
      <c r="CP95" s="294"/>
      <c r="CQ95" s="294"/>
      <c r="CR95" s="294"/>
    </row>
    <row r="96" spans="2:96" s="336" customFormat="1" ht="14.1" customHeight="1" x14ac:dyDescent="0.2">
      <c r="B96" s="295"/>
      <c r="C96" s="295"/>
      <c r="D96" s="609"/>
      <c r="E96" s="295"/>
      <c r="F96" s="295"/>
      <c r="G96" s="295"/>
      <c r="H96" s="295"/>
      <c r="I96" s="295"/>
      <c r="J96" s="295"/>
      <c r="K96" s="295"/>
      <c r="L96" s="295"/>
      <c r="M96" s="295"/>
      <c r="N96" s="295"/>
      <c r="O96" s="295"/>
      <c r="P96" s="349"/>
      <c r="Q96" s="349"/>
      <c r="R96" s="349"/>
      <c r="S96" s="349"/>
      <c r="T96" s="349"/>
      <c r="U96" s="349"/>
      <c r="V96" s="349"/>
      <c r="W96" s="349"/>
      <c r="X96" s="349"/>
      <c r="Y96" s="349"/>
      <c r="Z96" s="349"/>
      <c r="AA96" s="349"/>
      <c r="AB96" s="349"/>
      <c r="AC96" s="349"/>
      <c r="AD96" s="294"/>
      <c r="AE96" s="294"/>
      <c r="AF96" s="294"/>
      <c r="AG96" s="295"/>
      <c r="AH96" s="295"/>
      <c r="AI96" s="295"/>
      <c r="AJ96" s="349"/>
      <c r="AK96" s="349"/>
      <c r="AL96" s="349"/>
      <c r="AM96" s="349"/>
      <c r="AN96" s="349"/>
      <c r="AO96" s="349"/>
      <c r="AP96" s="349"/>
      <c r="AQ96" s="349"/>
      <c r="AR96" s="349"/>
      <c r="AS96" s="349"/>
      <c r="AT96" s="349"/>
      <c r="AU96" s="349"/>
      <c r="AV96" s="349"/>
      <c r="AW96" s="294"/>
      <c r="AX96" s="294"/>
      <c r="AY96" s="294"/>
      <c r="AZ96" s="294"/>
      <c r="BA96" s="294"/>
      <c r="BB96" s="294"/>
      <c r="BC96" s="294"/>
      <c r="BD96" s="294"/>
      <c r="BE96" s="294"/>
      <c r="BF96" s="294"/>
      <c r="BG96" s="294"/>
      <c r="BH96" s="294"/>
      <c r="BI96" s="294"/>
      <c r="BJ96" s="294"/>
      <c r="BK96" s="294"/>
      <c r="BL96" s="294"/>
      <c r="BM96" s="294"/>
      <c r="BN96" s="294"/>
      <c r="BO96" s="132"/>
      <c r="BP96" s="294"/>
      <c r="BQ96" s="294"/>
      <c r="BR96" s="294"/>
      <c r="BS96" s="294"/>
      <c r="BT96" s="294"/>
      <c r="BU96" s="294"/>
      <c r="BV96" s="294"/>
      <c r="BW96" s="294"/>
      <c r="BX96" s="294"/>
      <c r="BY96" s="294"/>
      <c r="BZ96" s="294"/>
      <c r="CA96" s="294"/>
      <c r="CB96" s="294"/>
      <c r="CC96" s="294"/>
      <c r="CD96" s="294"/>
      <c r="CE96" s="294"/>
      <c r="CF96" s="294"/>
      <c r="CG96" s="294"/>
      <c r="CH96" s="294"/>
      <c r="CI96" s="294"/>
      <c r="CJ96" s="294"/>
      <c r="CK96" s="294"/>
      <c r="CL96" s="294"/>
      <c r="CM96" s="294"/>
      <c r="CN96" s="294"/>
      <c r="CO96" s="294"/>
      <c r="CP96" s="294"/>
      <c r="CQ96" s="294"/>
      <c r="CR96" s="294"/>
    </row>
    <row r="97" ht="14.1" customHeight="1" x14ac:dyDescent="0.2"/>
    <row r="98" ht="14.1" customHeight="1" x14ac:dyDescent="0.2"/>
    <row r="115" spans="90:96" ht="12" customHeight="1" x14ac:dyDescent="0.2">
      <c r="CL115" s="295"/>
      <c r="CM115" s="295"/>
      <c r="CN115" s="295"/>
      <c r="CO115" s="295"/>
      <c r="CP115" s="295"/>
      <c r="CQ115" s="295"/>
    </row>
    <row r="116" spans="90:96" ht="12" customHeight="1" x14ac:dyDescent="0.2">
      <c r="CL116" s="295"/>
      <c r="CM116" s="295"/>
      <c r="CN116" s="295"/>
      <c r="CO116" s="295"/>
      <c r="CP116" s="295"/>
      <c r="CQ116" s="295"/>
    </row>
    <row r="117" spans="90:96" ht="12" customHeight="1" x14ac:dyDescent="0.2">
      <c r="CL117" s="295"/>
      <c r="CM117" s="295"/>
      <c r="CN117" s="295"/>
      <c r="CO117" s="295"/>
      <c r="CP117" s="295"/>
      <c r="CQ117" s="295"/>
    </row>
    <row r="118" spans="90:96" ht="12" customHeight="1" x14ac:dyDescent="0.2">
      <c r="CL118" s="295"/>
      <c r="CM118" s="295"/>
      <c r="CN118" s="295"/>
      <c r="CO118" s="295"/>
      <c r="CP118" s="295"/>
      <c r="CQ118" s="295"/>
    </row>
    <row r="119" spans="90:96" ht="12" customHeight="1" x14ac:dyDescent="0.2">
      <c r="CL119" s="295"/>
      <c r="CM119" s="295"/>
      <c r="CN119" s="295"/>
      <c r="CO119" s="295"/>
      <c r="CP119" s="295"/>
      <c r="CQ119" s="295"/>
    </row>
    <row r="120" spans="90:96" ht="12" customHeight="1" x14ac:dyDescent="0.2">
      <c r="CL120" s="295"/>
      <c r="CM120" s="295"/>
      <c r="CN120" s="295"/>
      <c r="CO120" s="295"/>
      <c r="CP120" s="295"/>
      <c r="CQ120" s="295"/>
    </row>
    <row r="121" spans="90:96" ht="12" customHeight="1" x14ac:dyDescent="0.2">
      <c r="CL121" s="295"/>
      <c r="CM121" s="295"/>
      <c r="CN121" s="295"/>
      <c r="CO121" s="295"/>
      <c r="CP121" s="295"/>
      <c r="CQ121" s="295"/>
    </row>
    <row r="122" spans="90:96" ht="12" customHeight="1" x14ac:dyDescent="0.2">
      <c r="CL122" s="295"/>
      <c r="CM122" s="295"/>
      <c r="CN122" s="295"/>
      <c r="CO122" s="295"/>
      <c r="CP122" s="295"/>
      <c r="CQ122" s="295"/>
    </row>
    <row r="123" spans="90:96" ht="12" customHeight="1" x14ac:dyDescent="0.2">
      <c r="CL123" s="295"/>
      <c r="CM123" s="295"/>
      <c r="CN123" s="295"/>
      <c r="CO123" s="295"/>
      <c r="CP123" s="295"/>
      <c r="CQ123" s="295"/>
    </row>
    <row r="124" spans="90:96" ht="12" customHeight="1" x14ac:dyDescent="0.2">
      <c r="CL124" s="295"/>
      <c r="CM124" s="295"/>
      <c r="CN124" s="295"/>
      <c r="CO124" s="295"/>
      <c r="CP124" s="295"/>
      <c r="CQ124" s="295"/>
    </row>
    <row r="125" spans="90:96" ht="12" customHeight="1" x14ac:dyDescent="0.2">
      <c r="CL125" s="295"/>
      <c r="CM125" s="295"/>
      <c r="CN125" s="295"/>
      <c r="CO125" s="295"/>
      <c r="CP125" s="295"/>
      <c r="CQ125" s="295"/>
    </row>
    <row r="127" spans="90:96" ht="12" customHeight="1" x14ac:dyDescent="0.2">
      <c r="CR127" s="295"/>
    </row>
    <row r="128" spans="90:96" ht="12" customHeight="1" x14ac:dyDescent="0.2">
      <c r="CR128" s="295"/>
    </row>
    <row r="129" spans="16:96" ht="12" customHeight="1" x14ac:dyDescent="0.2">
      <c r="CR129" s="295"/>
    </row>
    <row r="130" spans="16:96" ht="12" customHeight="1" x14ac:dyDescent="0.2">
      <c r="CR130" s="295"/>
    </row>
    <row r="131" spans="16:96" ht="12" customHeight="1" x14ac:dyDescent="0.2">
      <c r="CR131" s="295"/>
    </row>
    <row r="132" spans="16:96" s="295" customFormat="1" ht="12" customHeight="1" x14ac:dyDescent="0.2">
      <c r="P132" s="349"/>
      <c r="Q132" s="349"/>
      <c r="R132" s="349"/>
      <c r="S132" s="349"/>
      <c r="T132" s="349"/>
      <c r="U132" s="349"/>
      <c r="V132" s="349"/>
      <c r="W132" s="349"/>
      <c r="X132" s="349"/>
      <c r="Y132" s="349"/>
      <c r="Z132" s="349"/>
      <c r="AA132" s="349"/>
      <c r="AB132" s="349"/>
      <c r="AC132" s="349"/>
      <c r="AD132" s="294"/>
      <c r="AE132" s="294"/>
      <c r="AF132" s="294"/>
      <c r="AJ132" s="349"/>
      <c r="AK132" s="349"/>
      <c r="AL132" s="349"/>
      <c r="AM132" s="349"/>
      <c r="AN132" s="349"/>
      <c r="AO132" s="349"/>
      <c r="AP132" s="349"/>
      <c r="AQ132" s="349"/>
      <c r="AR132" s="349"/>
      <c r="AS132" s="349"/>
      <c r="AT132" s="349"/>
      <c r="AU132" s="349"/>
      <c r="AV132" s="349"/>
      <c r="AW132" s="294"/>
      <c r="AX132" s="294"/>
      <c r="AY132" s="294"/>
      <c r="AZ132" s="294"/>
      <c r="BA132" s="294"/>
      <c r="BB132" s="294"/>
      <c r="BC132" s="294"/>
      <c r="BD132" s="294"/>
      <c r="BE132" s="294"/>
      <c r="BF132" s="294"/>
      <c r="BG132" s="294"/>
      <c r="BH132" s="294"/>
      <c r="BI132" s="294"/>
      <c r="BJ132" s="294"/>
      <c r="BK132" s="294"/>
      <c r="BL132" s="294"/>
      <c r="BM132" s="294"/>
      <c r="BN132" s="294"/>
      <c r="BO132" s="132"/>
      <c r="BP132" s="294"/>
      <c r="BQ132" s="294"/>
      <c r="BR132" s="294"/>
      <c r="BS132" s="294"/>
      <c r="BT132" s="294"/>
      <c r="BU132" s="294"/>
      <c r="BV132" s="294"/>
      <c r="BW132" s="294"/>
      <c r="BX132" s="294"/>
      <c r="BY132" s="294"/>
      <c r="BZ132" s="294"/>
      <c r="CA132" s="294"/>
      <c r="CB132" s="294"/>
      <c r="CC132" s="294"/>
      <c r="CD132" s="294"/>
      <c r="CE132" s="294"/>
      <c r="CF132" s="294"/>
      <c r="CG132" s="294"/>
      <c r="CH132" s="294"/>
      <c r="CI132" s="294"/>
      <c r="CJ132" s="294"/>
      <c r="CK132" s="294"/>
      <c r="CL132" s="294"/>
      <c r="CM132" s="294"/>
      <c r="CN132" s="294"/>
      <c r="CO132" s="294"/>
      <c r="CP132" s="294"/>
      <c r="CQ132" s="294"/>
    </row>
    <row r="133" spans="16:96" s="295" customFormat="1" ht="12" customHeight="1" x14ac:dyDescent="0.2">
      <c r="P133" s="349"/>
      <c r="Q133" s="349"/>
      <c r="R133" s="349"/>
      <c r="S133" s="349"/>
      <c r="T133" s="349"/>
      <c r="U133" s="349"/>
      <c r="V133" s="349"/>
      <c r="W133" s="349"/>
      <c r="X133" s="349"/>
      <c r="Y133" s="349"/>
      <c r="Z133" s="349"/>
      <c r="AA133" s="349"/>
      <c r="AB133" s="349"/>
      <c r="AC133" s="349"/>
      <c r="AD133" s="294"/>
      <c r="AE133" s="294"/>
      <c r="AF133" s="294"/>
      <c r="AJ133" s="349"/>
      <c r="AK133" s="349"/>
      <c r="AL133" s="349"/>
      <c r="AM133" s="349"/>
      <c r="AN133" s="349"/>
      <c r="AO133" s="349"/>
      <c r="AP133" s="349"/>
      <c r="AQ133" s="349"/>
      <c r="AR133" s="349"/>
      <c r="AS133" s="349"/>
      <c r="AT133" s="349"/>
      <c r="AU133" s="349"/>
      <c r="AV133" s="349"/>
      <c r="AW133" s="294"/>
      <c r="AX133" s="294"/>
      <c r="AY133" s="294"/>
      <c r="AZ133" s="294"/>
      <c r="BA133" s="294"/>
      <c r="BB133" s="294"/>
      <c r="BC133" s="294"/>
      <c r="BD133" s="294"/>
      <c r="BE133" s="294"/>
      <c r="BF133" s="294"/>
      <c r="BG133" s="294"/>
      <c r="BH133" s="294"/>
      <c r="BI133" s="294"/>
      <c r="BJ133" s="294"/>
      <c r="BK133" s="294"/>
      <c r="BL133" s="294"/>
      <c r="BM133" s="294"/>
      <c r="BN133" s="294"/>
      <c r="BO133" s="132"/>
      <c r="BP133" s="294"/>
      <c r="BQ133" s="294"/>
      <c r="BR133" s="294"/>
      <c r="BS133" s="294"/>
      <c r="BT133" s="294"/>
      <c r="BU133" s="294"/>
      <c r="BV133" s="294"/>
      <c r="BW133" s="294"/>
      <c r="BX133" s="294"/>
      <c r="BY133" s="294"/>
      <c r="BZ133" s="294"/>
      <c r="CA133" s="294"/>
      <c r="CB133" s="294"/>
      <c r="CC133" s="294"/>
      <c r="CD133" s="294"/>
      <c r="CE133" s="294"/>
      <c r="CF133" s="294"/>
      <c r="CG133" s="294"/>
      <c r="CH133" s="294"/>
      <c r="CI133" s="294"/>
      <c r="CJ133" s="294"/>
      <c r="CK133" s="294"/>
      <c r="CL133" s="294"/>
      <c r="CM133" s="294"/>
      <c r="CN133" s="294"/>
      <c r="CO133" s="294"/>
      <c r="CP133" s="294"/>
      <c r="CQ133" s="294"/>
    </row>
    <row r="134" spans="16:96" s="295" customFormat="1" ht="12" customHeight="1" x14ac:dyDescent="0.2">
      <c r="P134" s="349"/>
      <c r="Q134" s="349"/>
      <c r="R134" s="349"/>
      <c r="S134" s="349"/>
      <c r="T134" s="349"/>
      <c r="U134" s="349"/>
      <c r="V134" s="349"/>
      <c r="W134" s="349"/>
      <c r="X134" s="349"/>
      <c r="Y134" s="349"/>
      <c r="Z134" s="349"/>
      <c r="AA134" s="349"/>
      <c r="AB134" s="349"/>
      <c r="AC134" s="349"/>
      <c r="AD134" s="294"/>
      <c r="AE134" s="294"/>
      <c r="AF134" s="294"/>
      <c r="AJ134" s="349"/>
      <c r="AK134" s="349"/>
      <c r="AL134" s="349"/>
      <c r="AM134" s="349"/>
      <c r="AN134" s="349"/>
      <c r="AO134" s="349"/>
      <c r="AP134" s="349"/>
      <c r="AQ134" s="349"/>
      <c r="AR134" s="349"/>
      <c r="AS134" s="349"/>
      <c r="AT134" s="349"/>
      <c r="AU134" s="349"/>
      <c r="AV134" s="349"/>
      <c r="AW134" s="294"/>
      <c r="AX134" s="294"/>
      <c r="AY134" s="294"/>
      <c r="AZ134" s="294"/>
      <c r="BA134" s="294"/>
      <c r="BB134" s="294"/>
      <c r="BC134" s="294"/>
      <c r="BD134" s="294"/>
      <c r="BE134" s="294"/>
      <c r="BF134" s="294"/>
      <c r="BG134" s="294"/>
      <c r="BH134" s="294"/>
      <c r="BI134" s="294"/>
      <c r="BJ134" s="294"/>
      <c r="BK134" s="294"/>
      <c r="BL134" s="294"/>
      <c r="BM134" s="294"/>
      <c r="BN134" s="294"/>
      <c r="BO134" s="132"/>
      <c r="BP134" s="294"/>
      <c r="BQ134" s="294"/>
      <c r="BR134" s="294"/>
      <c r="BS134" s="294"/>
      <c r="BT134" s="294"/>
      <c r="BU134" s="294"/>
      <c r="BV134" s="294"/>
      <c r="BW134" s="294"/>
      <c r="BX134" s="294"/>
      <c r="BY134" s="294"/>
      <c r="BZ134" s="294"/>
      <c r="CA134" s="294"/>
      <c r="CB134" s="294"/>
      <c r="CC134" s="294"/>
      <c r="CD134" s="294"/>
      <c r="CE134" s="294"/>
      <c r="CF134" s="294"/>
      <c r="CG134" s="294"/>
      <c r="CH134" s="294"/>
      <c r="CI134" s="294"/>
      <c r="CJ134" s="294"/>
      <c r="CK134" s="294"/>
      <c r="CL134" s="294"/>
      <c r="CM134" s="294"/>
      <c r="CN134" s="294"/>
      <c r="CO134" s="294"/>
      <c r="CP134" s="294"/>
      <c r="CQ134" s="294"/>
    </row>
    <row r="135" spans="16:96" s="295" customFormat="1" ht="12" customHeight="1" x14ac:dyDescent="0.2">
      <c r="P135" s="349"/>
      <c r="Q135" s="349"/>
      <c r="R135" s="349"/>
      <c r="S135" s="349"/>
      <c r="T135" s="349"/>
      <c r="U135" s="349"/>
      <c r="V135" s="349"/>
      <c r="W135" s="349"/>
      <c r="X135" s="349"/>
      <c r="Y135" s="349"/>
      <c r="Z135" s="349"/>
      <c r="AA135" s="349"/>
      <c r="AB135" s="349"/>
      <c r="AC135" s="349"/>
      <c r="AD135" s="294"/>
      <c r="AE135" s="294"/>
      <c r="AF135" s="294"/>
      <c r="AJ135" s="349"/>
      <c r="AK135" s="349"/>
      <c r="AL135" s="349"/>
      <c r="AM135" s="349"/>
      <c r="AN135" s="349"/>
      <c r="AO135" s="349"/>
      <c r="AP135" s="349"/>
      <c r="AQ135" s="349"/>
      <c r="AR135" s="349"/>
      <c r="AS135" s="349"/>
      <c r="AT135" s="349"/>
      <c r="AU135" s="349"/>
      <c r="AV135" s="349"/>
      <c r="AW135" s="294"/>
      <c r="AX135" s="294"/>
      <c r="AY135" s="294"/>
      <c r="AZ135" s="294"/>
      <c r="BA135" s="294"/>
      <c r="BB135" s="294"/>
      <c r="BC135" s="294"/>
      <c r="BD135" s="294"/>
      <c r="BE135" s="294"/>
      <c r="BF135" s="294"/>
      <c r="BG135" s="294"/>
      <c r="BH135" s="294"/>
      <c r="BI135" s="294"/>
      <c r="BJ135" s="294"/>
      <c r="BK135" s="294"/>
      <c r="BL135" s="294"/>
      <c r="BM135" s="294"/>
      <c r="BN135" s="294"/>
      <c r="BO135" s="132"/>
      <c r="BP135" s="294"/>
      <c r="BQ135" s="294"/>
      <c r="BR135" s="294"/>
      <c r="BS135" s="294"/>
      <c r="BT135" s="294"/>
      <c r="BU135" s="294"/>
      <c r="BV135" s="294"/>
      <c r="BW135" s="294"/>
      <c r="BX135" s="294"/>
      <c r="BY135" s="294"/>
      <c r="BZ135" s="294"/>
      <c r="CA135" s="294"/>
      <c r="CB135" s="294"/>
      <c r="CC135" s="294"/>
      <c r="CD135" s="294"/>
      <c r="CE135" s="294"/>
      <c r="CF135" s="294"/>
      <c r="CG135" s="294"/>
      <c r="CH135" s="294"/>
      <c r="CI135" s="294"/>
      <c r="CJ135" s="294"/>
      <c r="CK135" s="294"/>
      <c r="CL135" s="294"/>
      <c r="CM135" s="294"/>
      <c r="CN135" s="294"/>
      <c r="CO135" s="294"/>
      <c r="CP135" s="294"/>
      <c r="CQ135" s="294"/>
    </row>
    <row r="136" spans="16:96" s="295" customFormat="1" ht="12" customHeight="1" x14ac:dyDescent="0.2">
      <c r="P136" s="349"/>
      <c r="Q136" s="349"/>
      <c r="R136" s="349"/>
      <c r="S136" s="349"/>
      <c r="T136" s="349"/>
      <c r="U136" s="349"/>
      <c r="V136" s="349"/>
      <c r="W136" s="349"/>
      <c r="X136" s="349"/>
      <c r="Y136" s="349"/>
      <c r="Z136" s="349"/>
      <c r="AA136" s="349"/>
      <c r="AB136" s="349"/>
      <c r="AC136" s="349"/>
      <c r="AD136" s="294"/>
      <c r="AE136" s="294"/>
      <c r="AF136" s="294"/>
      <c r="AJ136" s="349"/>
      <c r="AK136" s="349"/>
      <c r="AL136" s="349"/>
      <c r="AM136" s="349"/>
      <c r="AN136" s="349"/>
      <c r="AO136" s="349"/>
      <c r="AP136" s="349"/>
      <c r="AQ136" s="349"/>
      <c r="AR136" s="349"/>
      <c r="AS136" s="349"/>
      <c r="AT136" s="349"/>
      <c r="AU136" s="349"/>
      <c r="AV136" s="349"/>
      <c r="AW136" s="294"/>
      <c r="AX136" s="294"/>
      <c r="AY136" s="294"/>
      <c r="AZ136" s="294"/>
      <c r="BA136" s="294"/>
      <c r="BB136" s="294"/>
      <c r="BC136" s="294"/>
      <c r="BD136" s="294"/>
      <c r="BE136" s="294"/>
      <c r="BF136" s="294"/>
      <c r="BG136" s="294"/>
      <c r="BH136" s="294"/>
      <c r="BI136" s="294"/>
      <c r="BJ136" s="294"/>
      <c r="BK136" s="294"/>
      <c r="BL136" s="294"/>
      <c r="BM136" s="294"/>
      <c r="BN136" s="294"/>
      <c r="BO136" s="132"/>
      <c r="BP136" s="294"/>
      <c r="BQ136" s="294"/>
      <c r="BR136" s="294"/>
      <c r="BS136" s="294"/>
      <c r="BT136" s="294"/>
      <c r="BU136" s="294"/>
      <c r="BV136" s="294"/>
      <c r="BW136" s="294"/>
      <c r="BX136" s="294"/>
      <c r="BY136" s="294"/>
      <c r="BZ136" s="294"/>
      <c r="CA136" s="294"/>
      <c r="CB136" s="294"/>
      <c r="CC136" s="294"/>
      <c r="CD136" s="294"/>
      <c r="CE136" s="294"/>
      <c r="CF136" s="294"/>
      <c r="CG136" s="294"/>
      <c r="CH136" s="294"/>
      <c r="CI136" s="294"/>
      <c r="CJ136" s="294"/>
      <c r="CK136" s="294"/>
      <c r="CL136" s="294"/>
      <c r="CM136" s="294"/>
      <c r="CN136" s="294"/>
      <c r="CO136" s="294"/>
      <c r="CP136" s="294"/>
      <c r="CQ136" s="294"/>
    </row>
    <row r="137" spans="16:96" s="295" customFormat="1" ht="12" customHeight="1" x14ac:dyDescent="0.2">
      <c r="P137" s="349"/>
      <c r="Q137" s="349"/>
      <c r="R137" s="349"/>
      <c r="S137" s="349"/>
      <c r="T137" s="349"/>
      <c r="U137" s="349"/>
      <c r="V137" s="349"/>
      <c r="W137" s="349"/>
      <c r="X137" s="349"/>
      <c r="Y137" s="349"/>
      <c r="Z137" s="349"/>
      <c r="AA137" s="349"/>
      <c r="AB137" s="349"/>
      <c r="AC137" s="349"/>
      <c r="AD137" s="294"/>
      <c r="AE137" s="294"/>
      <c r="AF137" s="294"/>
      <c r="AJ137" s="349"/>
      <c r="AK137" s="349"/>
      <c r="AL137" s="349"/>
      <c r="AM137" s="349"/>
      <c r="AN137" s="349"/>
      <c r="AO137" s="349"/>
      <c r="AP137" s="349"/>
      <c r="AQ137" s="349"/>
      <c r="AR137" s="349"/>
      <c r="AS137" s="349"/>
      <c r="AT137" s="349"/>
      <c r="AU137" s="349"/>
      <c r="AV137" s="349"/>
      <c r="AW137" s="294"/>
      <c r="AX137" s="294"/>
      <c r="AY137" s="294"/>
      <c r="AZ137" s="294"/>
      <c r="BA137" s="294"/>
      <c r="BB137" s="294"/>
      <c r="BC137" s="294"/>
      <c r="BD137" s="294"/>
      <c r="BE137" s="294"/>
      <c r="BF137" s="294"/>
      <c r="BG137" s="294"/>
      <c r="BH137" s="294"/>
      <c r="BI137" s="294"/>
      <c r="BJ137" s="294"/>
      <c r="BK137" s="294"/>
      <c r="BL137" s="294"/>
      <c r="BM137" s="294"/>
      <c r="BN137" s="294"/>
      <c r="BO137" s="132"/>
      <c r="BP137" s="294"/>
      <c r="BQ137" s="294"/>
      <c r="BR137" s="294"/>
      <c r="BS137" s="294"/>
      <c r="BT137" s="294"/>
      <c r="BU137" s="294"/>
      <c r="BV137" s="294"/>
      <c r="BW137" s="294"/>
      <c r="BX137" s="294"/>
      <c r="BY137" s="294"/>
      <c r="BZ137" s="294"/>
      <c r="CA137" s="294"/>
      <c r="CB137" s="294"/>
      <c r="CC137" s="294"/>
      <c r="CD137" s="294"/>
      <c r="CE137" s="294"/>
      <c r="CF137" s="294"/>
      <c r="CG137" s="294"/>
      <c r="CH137" s="294"/>
      <c r="CI137" s="294"/>
      <c r="CJ137" s="294"/>
      <c r="CK137" s="294"/>
      <c r="CL137" s="294"/>
      <c r="CM137" s="294"/>
      <c r="CN137" s="294"/>
      <c r="CO137" s="294"/>
      <c r="CP137" s="294"/>
      <c r="CQ137" s="294"/>
    </row>
    <row r="138" spans="16:96" s="295" customFormat="1" ht="12" customHeight="1" x14ac:dyDescent="0.2">
      <c r="P138" s="349"/>
      <c r="Q138" s="349"/>
      <c r="R138" s="349"/>
      <c r="S138" s="349"/>
      <c r="T138" s="349"/>
      <c r="U138" s="349"/>
      <c r="V138" s="349"/>
      <c r="W138" s="349"/>
      <c r="X138" s="349"/>
      <c r="Y138" s="349"/>
      <c r="Z138" s="349"/>
      <c r="AA138" s="349"/>
      <c r="AB138" s="349"/>
      <c r="AC138" s="349"/>
      <c r="AD138" s="294"/>
      <c r="AE138" s="294"/>
      <c r="AF138" s="294"/>
      <c r="AJ138" s="349"/>
      <c r="AK138" s="349"/>
      <c r="AL138" s="349"/>
      <c r="AM138" s="349"/>
      <c r="AN138" s="349"/>
      <c r="AO138" s="349"/>
      <c r="AP138" s="349"/>
      <c r="AQ138" s="349"/>
      <c r="AR138" s="349"/>
      <c r="AS138" s="349"/>
      <c r="AT138" s="349"/>
      <c r="AU138" s="349"/>
      <c r="AV138" s="349"/>
      <c r="AW138" s="294"/>
      <c r="AX138" s="294"/>
      <c r="AY138" s="294"/>
      <c r="AZ138" s="294"/>
      <c r="BA138" s="294"/>
      <c r="BB138" s="294"/>
      <c r="BC138" s="294"/>
      <c r="BD138" s="294"/>
      <c r="BE138" s="294"/>
      <c r="BF138" s="294"/>
      <c r="BG138" s="294"/>
      <c r="BH138" s="294"/>
      <c r="BI138" s="294"/>
      <c r="BJ138" s="294"/>
      <c r="BK138" s="294"/>
      <c r="BL138" s="294"/>
      <c r="BM138" s="294"/>
      <c r="BN138" s="294"/>
      <c r="BO138" s="132"/>
      <c r="BP138" s="294"/>
      <c r="BQ138" s="294"/>
      <c r="BR138" s="294"/>
      <c r="BS138" s="294"/>
      <c r="BT138" s="294"/>
      <c r="BU138" s="294"/>
      <c r="BV138" s="294"/>
      <c r="BW138" s="294"/>
      <c r="BX138" s="294"/>
      <c r="BY138" s="294"/>
      <c r="BZ138" s="294"/>
      <c r="CA138" s="294"/>
      <c r="CB138" s="294"/>
      <c r="CC138" s="294"/>
      <c r="CD138" s="294"/>
      <c r="CE138" s="294"/>
      <c r="CF138" s="294"/>
      <c r="CG138" s="294"/>
      <c r="CH138" s="294"/>
      <c r="CI138" s="294"/>
      <c r="CJ138" s="294"/>
      <c r="CK138" s="294"/>
      <c r="CL138" s="294"/>
      <c r="CM138" s="294"/>
      <c r="CN138" s="294"/>
      <c r="CO138" s="294"/>
      <c r="CP138" s="294"/>
      <c r="CQ138" s="294"/>
      <c r="CR138" s="294"/>
    </row>
    <row r="139" spans="16:96" s="295" customFormat="1" ht="12" customHeight="1" x14ac:dyDescent="0.2">
      <c r="P139" s="349"/>
      <c r="Q139" s="349"/>
      <c r="R139" s="349"/>
      <c r="S139" s="349"/>
      <c r="T139" s="349"/>
      <c r="U139" s="349"/>
      <c r="V139" s="349"/>
      <c r="W139" s="349"/>
      <c r="X139" s="349"/>
      <c r="Y139" s="349"/>
      <c r="Z139" s="349"/>
      <c r="AA139" s="349"/>
      <c r="AB139" s="349"/>
      <c r="AC139" s="349"/>
      <c r="AD139" s="294"/>
      <c r="AE139" s="294"/>
      <c r="AF139" s="294"/>
      <c r="AJ139" s="349"/>
      <c r="AK139" s="349"/>
      <c r="AL139" s="349"/>
      <c r="AM139" s="349"/>
      <c r="AN139" s="349"/>
      <c r="AO139" s="349"/>
      <c r="AP139" s="349"/>
      <c r="AQ139" s="349"/>
      <c r="AR139" s="349"/>
      <c r="AS139" s="349"/>
      <c r="AT139" s="349"/>
      <c r="AU139" s="349"/>
      <c r="AV139" s="349"/>
      <c r="AW139" s="294"/>
      <c r="AX139" s="294"/>
      <c r="AY139" s="294"/>
      <c r="AZ139" s="294"/>
      <c r="BA139" s="294"/>
      <c r="BB139" s="294"/>
      <c r="BC139" s="294"/>
      <c r="BD139" s="294"/>
      <c r="BE139" s="294"/>
      <c r="BF139" s="294"/>
      <c r="BG139" s="294"/>
      <c r="BH139" s="294"/>
      <c r="BI139" s="294"/>
      <c r="BJ139" s="294"/>
      <c r="BK139" s="294"/>
      <c r="BL139" s="294"/>
      <c r="BM139" s="294"/>
      <c r="BN139" s="294"/>
      <c r="BO139" s="132"/>
      <c r="BP139" s="294"/>
      <c r="BQ139" s="294"/>
      <c r="BR139" s="294"/>
      <c r="BS139" s="294"/>
      <c r="BT139" s="294"/>
      <c r="BU139" s="294"/>
      <c r="BV139" s="294"/>
      <c r="BW139" s="294"/>
      <c r="BX139" s="294"/>
      <c r="BY139" s="294"/>
      <c r="BZ139" s="294"/>
      <c r="CA139" s="294"/>
      <c r="CB139" s="294"/>
      <c r="CC139" s="294"/>
      <c r="CD139" s="294"/>
      <c r="CE139" s="294"/>
      <c r="CF139" s="294"/>
      <c r="CG139" s="294"/>
      <c r="CH139" s="294"/>
      <c r="CI139" s="294"/>
      <c r="CJ139" s="294"/>
      <c r="CK139" s="294"/>
      <c r="CL139" s="294"/>
      <c r="CM139" s="294"/>
      <c r="CN139" s="294"/>
      <c r="CO139" s="294"/>
      <c r="CP139" s="294"/>
      <c r="CQ139" s="294"/>
      <c r="CR139" s="294"/>
    </row>
    <row r="140" spans="16:96" s="295" customFormat="1" ht="12" customHeight="1" x14ac:dyDescent="0.2">
      <c r="P140" s="349"/>
      <c r="Q140" s="349"/>
      <c r="R140" s="349"/>
      <c r="S140" s="349"/>
      <c r="T140" s="349"/>
      <c r="U140" s="349"/>
      <c r="V140" s="349"/>
      <c r="W140" s="349"/>
      <c r="X140" s="349"/>
      <c r="Y140" s="349"/>
      <c r="Z140" s="349"/>
      <c r="AA140" s="349"/>
      <c r="AB140" s="349"/>
      <c r="AC140" s="349"/>
      <c r="AD140" s="294"/>
      <c r="AE140" s="294"/>
      <c r="AF140" s="294"/>
      <c r="AJ140" s="349"/>
      <c r="AK140" s="349"/>
      <c r="AL140" s="349"/>
      <c r="AM140" s="349"/>
      <c r="AN140" s="349"/>
      <c r="AO140" s="349"/>
      <c r="AP140" s="349"/>
      <c r="AQ140" s="349"/>
      <c r="AR140" s="349"/>
      <c r="AS140" s="349"/>
      <c r="AT140" s="349"/>
      <c r="AU140" s="349"/>
      <c r="AV140" s="349"/>
      <c r="AW140" s="294"/>
      <c r="AX140" s="294"/>
      <c r="AY140" s="294"/>
      <c r="AZ140" s="294"/>
      <c r="BA140" s="294"/>
      <c r="BB140" s="294"/>
      <c r="BC140" s="294"/>
      <c r="BD140" s="294"/>
      <c r="BE140" s="294"/>
      <c r="BF140" s="294"/>
      <c r="BG140" s="294"/>
      <c r="BH140" s="294"/>
      <c r="BI140" s="294"/>
      <c r="BJ140" s="294"/>
      <c r="BK140" s="294"/>
      <c r="BL140" s="294"/>
      <c r="BM140" s="294"/>
      <c r="BN140" s="294"/>
      <c r="BO140" s="132"/>
      <c r="BP140" s="294"/>
      <c r="BQ140" s="294"/>
      <c r="BR140" s="294"/>
      <c r="BS140" s="294"/>
      <c r="BT140" s="294"/>
      <c r="BU140" s="294"/>
      <c r="BV140" s="294"/>
      <c r="BW140" s="294"/>
      <c r="BX140" s="294"/>
      <c r="BY140" s="294"/>
      <c r="BZ140" s="294"/>
      <c r="CA140" s="294"/>
      <c r="CB140" s="294"/>
      <c r="CC140" s="294"/>
      <c r="CD140" s="294"/>
      <c r="CE140" s="294"/>
      <c r="CF140" s="294"/>
      <c r="CG140" s="294"/>
      <c r="CH140" s="294"/>
      <c r="CI140" s="294"/>
      <c r="CJ140" s="294"/>
      <c r="CK140" s="294"/>
      <c r="CL140" s="294"/>
      <c r="CM140" s="294"/>
      <c r="CN140" s="294"/>
      <c r="CO140" s="294"/>
      <c r="CP140" s="294"/>
      <c r="CQ140" s="294"/>
      <c r="CR140" s="294"/>
    </row>
    <row r="141" spans="16:96" s="295" customFormat="1" ht="12" customHeight="1" x14ac:dyDescent="0.2">
      <c r="P141" s="349"/>
      <c r="Q141" s="349"/>
      <c r="R141" s="349"/>
      <c r="S141" s="349"/>
      <c r="T141" s="349"/>
      <c r="U141" s="349"/>
      <c r="V141" s="349"/>
      <c r="W141" s="349"/>
      <c r="X141" s="349"/>
      <c r="Y141" s="349"/>
      <c r="Z141" s="349"/>
      <c r="AA141" s="349"/>
      <c r="AB141" s="349"/>
      <c r="AC141" s="349"/>
      <c r="AD141" s="294"/>
      <c r="AE141" s="294"/>
      <c r="AF141" s="294"/>
      <c r="AJ141" s="349"/>
      <c r="AK141" s="349"/>
      <c r="AL141" s="349"/>
      <c r="AM141" s="349"/>
      <c r="AN141" s="349"/>
      <c r="AO141" s="349"/>
      <c r="AP141" s="349"/>
      <c r="AQ141" s="349"/>
      <c r="AR141" s="349"/>
      <c r="AS141" s="349"/>
      <c r="AT141" s="349"/>
      <c r="AU141" s="349"/>
      <c r="AV141" s="349"/>
      <c r="AW141" s="294"/>
      <c r="AX141" s="294"/>
      <c r="AY141" s="294"/>
      <c r="AZ141" s="294"/>
      <c r="BA141" s="294"/>
      <c r="BB141" s="294"/>
      <c r="BC141" s="294"/>
      <c r="BD141" s="294"/>
      <c r="BE141" s="294"/>
      <c r="BF141" s="294"/>
      <c r="BG141" s="294"/>
      <c r="BH141" s="294"/>
      <c r="BI141" s="294"/>
      <c r="BJ141" s="294"/>
      <c r="BK141" s="294"/>
      <c r="BL141" s="294"/>
      <c r="BM141" s="294"/>
      <c r="BN141" s="294"/>
      <c r="BO141" s="132"/>
      <c r="BP141" s="294"/>
      <c r="BQ141" s="294"/>
      <c r="BR141" s="294"/>
      <c r="BS141" s="294"/>
      <c r="BT141" s="294"/>
      <c r="BU141" s="294"/>
      <c r="BV141" s="294"/>
      <c r="BW141" s="294"/>
      <c r="BX141" s="294"/>
      <c r="BY141" s="294"/>
      <c r="BZ141" s="294"/>
      <c r="CA141" s="294"/>
      <c r="CB141" s="294"/>
      <c r="CC141" s="294"/>
      <c r="CD141" s="294"/>
      <c r="CE141" s="294"/>
      <c r="CF141" s="294"/>
      <c r="CG141" s="294"/>
      <c r="CH141" s="294"/>
      <c r="CI141" s="294"/>
      <c r="CJ141" s="294"/>
      <c r="CK141" s="294"/>
      <c r="CL141" s="294"/>
      <c r="CM141" s="294"/>
      <c r="CN141" s="294"/>
      <c r="CO141" s="294"/>
      <c r="CP141" s="294"/>
      <c r="CQ141" s="294"/>
      <c r="CR141" s="294"/>
    </row>
    <row r="142" spans="16:96" s="295" customFormat="1" ht="12" customHeight="1" x14ac:dyDescent="0.2">
      <c r="P142" s="349"/>
      <c r="Q142" s="349"/>
      <c r="R142" s="349"/>
      <c r="S142" s="349"/>
      <c r="T142" s="349"/>
      <c r="U142" s="349"/>
      <c r="V142" s="349"/>
      <c r="W142" s="349"/>
      <c r="X142" s="349"/>
      <c r="Y142" s="349"/>
      <c r="Z142" s="349"/>
      <c r="AA142" s="349"/>
      <c r="AB142" s="349"/>
      <c r="AC142" s="349"/>
      <c r="AD142" s="294"/>
      <c r="AE142" s="294"/>
      <c r="AF142" s="294"/>
      <c r="AJ142" s="349"/>
      <c r="AK142" s="349"/>
      <c r="AL142" s="349"/>
      <c r="AM142" s="349"/>
      <c r="AN142" s="349"/>
      <c r="AO142" s="349"/>
      <c r="AP142" s="349"/>
      <c r="AQ142" s="349"/>
      <c r="AR142" s="349"/>
      <c r="AS142" s="349"/>
      <c r="AT142" s="349"/>
      <c r="AU142" s="349"/>
      <c r="AV142" s="349"/>
      <c r="AW142" s="294"/>
      <c r="AX142" s="294"/>
      <c r="AY142" s="294"/>
      <c r="AZ142" s="294"/>
      <c r="BA142" s="294"/>
      <c r="BB142" s="294"/>
      <c r="BC142" s="294"/>
      <c r="BD142" s="294"/>
      <c r="BE142" s="294"/>
      <c r="BF142" s="294"/>
      <c r="BG142" s="294"/>
      <c r="BH142" s="294"/>
      <c r="BI142" s="294"/>
      <c r="BJ142" s="294"/>
      <c r="BK142" s="294"/>
      <c r="BL142" s="294"/>
      <c r="BM142" s="294"/>
      <c r="BN142" s="294"/>
      <c r="BO142" s="132"/>
      <c r="BP142" s="294"/>
      <c r="BQ142" s="294"/>
      <c r="BR142" s="294"/>
      <c r="BS142" s="294"/>
      <c r="BT142" s="294"/>
      <c r="BU142" s="294"/>
      <c r="BV142" s="294"/>
      <c r="BW142" s="294"/>
      <c r="BX142" s="294"/>
      <c r="BY142" s="294"/>
      <c r="BZ142" s="294"/>
      <c r="CA142" s="294"/>
      <c r="CB142" s="294"/>
      <c r="CC142" s="294"/>
      <c r="CD142" s="294"/>
      <c r="CE142" s="294"/>
      <c r="CF142" s="294"/>
      <c r="CG142" s="294"/>
      <c r="CH142" s="294"/>
      <c r="CI142" s="294"/>
      <c r="CJ142" s="294"/>
      <c r="CK142" s="294"/>
      <c r="CL142" s="294"/>
      <c r="CM142" s="294"/>
      <c r="CN142" s="294"/>
      <c r="CO142" s="294"/>
      <c r="CP142" s="294"/>
      <c r="CQ142" s="294"/>
      <c r="CR142" s="294"/>
    </row>
  </sheetData>
  <dataConsolidate/>
  <mergeCells count="47">
    <mergeCell ref="D1:N1"/>
    <mergeCell ref="O1:BN1"/>
    <mergeCell ref="L2:N2"/>
    <mergeCell ref="E2:J2"/>
    <mergeCell ref="CJ22:CQ22"/>
    <mergeCell ref="BQ20:BX20"/>
    <mergeCell ref="BQ16:BX16"/>
    <mergeCell ref="BQ17:BX17"/>
    <mergeCell ref="BQ18:BX18"/>
    <mergeCell ref="CD16:CI16"/>
    <mergeCell ref="BQ21:BX21"/>
    <mergeCell ref="CJ18:CQ18"/>
    <mergeCell ref="CJ19:CQ19"/>
    <mergeCell ref="CJ20:CQ20"/>
    <mergeCell ref="CJ21:CQ21"/>
    <mergeCell ref="CD26:CI28"/>
    <mergeCell ref="I21:O21"/>
    <mergeCell ref="BQ15:CB15"/>
    <mergeCell ref="I16:O16"/>
    <mergeCell ref="I11:O11"/>
    <mergeCell ref="I12:O12"/>
    <mergeCell ref="I13:O13"/>
    <mergeCell ref="I14:O14"/>
    <mergeCell ref="I15:O15"/>
    <mergeCell ref="CD15:CQ15"/>
    <mergeCell ref="BQ19:BX19"/>
    <mergeCell ref="BQ25:CB25"/>
    <mergeCell ref="BQ23:BX23"/>
    <mergeCell ref="BQ24:CB24"/>
    <mergeCell ref="I20:O20"/>
    <mergeCell ref="CJ17:CQ17"/>
    <mergeCell ref="A4:A10"/>
    <mergeCell ref="CJ28:CQ28"/>
    <mergeCell ref="CD23:CI25"/>
    <mergeCell ref="CJ23:CQ23"/>
    <mergeCell ref="CJ24:CQ24"/>
    <mergeCell ref="CJ25:CQ25"/>
    <mergeCell ref="I22:O22"/>
    <mergeCell ref="CJ16:CQ16"/>
    <mergeCell ref="I17:O17"/>
    <mergeCell ref="I18:O18"/>
    <mergeCell ref="I19:O19"/>
    <mergeCell ref="CJ26:CQ26"/>
    <mergeCell ref="CJ27:CQ27"/>
    <mergeCell ref="I23:O23"/>
    <mergeCell ref="BQ22:BX22"/>
    <mergeCell ref="CD17:CI22"/>
  </mergeCells>
  <conditionalFormatting sqref="D4:BN10">
    <cfRule type="cellIs" dxfId="0" priority="1" operator="equal">
      <formula>""</formula>
    </cfRule>
  </conditionalFormatting>
  <printOptions verticalCentered="1"/>
  <pageMargins left="0.25" right="0.25" top="0.25" bottom="0.25" header="0.3" footer="0.3"/>
  <pageSetup paperSize="2053" scale="79" orientation="landscape" horizontalDpi="300" verticalDpi="300" r:id="rId1"/>
  <headerFooter alignWithMargins="0"/>
  <rowBreaks count="1" manualBreakCount="1">
    <brk id="25" max="16383" man="1"/>
  </rowBreaks>
  <colBreaks count="1" manualBreakCount="1">
    <brk id="55" max="2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2739E255DB454F991EAA4288C1289A" ma:contentTypeVersion="7" ma:contentTypeDescription="Create a new document." ma:contentTypeScope="" ma:versionID="628f6aeccf9cb7a8206aebf0905734a7">
  <xsd:schema xmlns:xsd="http://www.w3.org/2001/XMLSchema" xmlns:xs="http://www.w3.org/2001/XMLSchema" xmlns:p="http://schemas.microsoft.com/office/2006/metadata/properties" xmlns:ns3="010eb9ab-4209-476b-bcda-e80ac6bc2100" xmlns:ns4="99a317c5-5e0e-41ef-bd2a-d44483b932f8" targetNamespace="http://schemas.microsoft.com/office/2006/metadata/properties" ma:root="true" ma:fieldsID="01d5ab89c0e0156110e51bb7d116ff89" ns3:_="" ns4:_="">
    <xsd:import namespace="010eb9ab-4209-476b-bcda-e80ac6bc2100"/>
    <xsd:import namespace="99a317c5-5e0e-41ef-bd2a-d44483b932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eb9ab-4209-476b-bcda-e80ac6bc2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a317c5-5e0e-41ef-bd2a-d44483b932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0CAEA2-0170-4BE3-908E-1B80B1DC4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eb9ab-4209-476b-bcda-e80ac6bc2100"/>
    <ds:schemaRef ds:uri="99a317c5-5e0e-41ef-bd2a-d44483b93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6101-0103-4080-BEE0-287820A94854}">
  <ds:schemaRefs>
    <ds:schemaRef ds:uri="http://schemas.microsoft.com/sharepoint/v3/contenttype/forms"/>
  </ds:schemaRefs>
</ds:datastoreItem>
</file>

<file path=customXml/itemProps3.xml><?xml version="1.0" encoding="utf-8"?>
<ds:datastoreItem xmlns:ds="http://schemas.openxmlformats.org/officeDocument/2006/customXml" ds:itemID="{8E90B5A4-D7F5-43E3-A0CA-00EC97474B1C}">
  <ds:schemaRefs>
    <ds:schemaRef ds:uri="010eb9ab-4209-476b-bcda-e80ac6bc210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9a317c5-5e0e-41ef-bd2a-d44483b932f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Summary</vt:lpstr>
      <vt:lpstr>MH-60S 5PAA CVW v220921</vt:lpstr>
      <vt:lpstr>MH-60S 1PAA MIW v220921</vt:lpstr>
      <vt:lpstr>MH-60S 1PAA RFS v220921</vt:lpstr>
      <vt:lpstr>MH-60S 1PAA SUW v220921</vt:lpstr>
      <vt:lpstr>MH-60S 2PAA CLF HUM v220921</vt:lpstr>
      <vt:lpstr>MH-60S 3PAA EXP v220921</vt:lpstr>
      <vt:lpstr>MH-60S 4PAA RFS v220921</vt:lpstr>
      <vt:lpstr>MH-60S 4PAA HSC85 v220921</vt:lpstr>
      <vt:lpstr>MH-60S FRS Baseline v211105</vt:lpstr>
      <vt:lpstr>ACTC Mapping v210704</vt:lpstr>
      <vt:lpstr>'ACTC Mapping v210704'!Print_Area</vt:lpstr>
      <vt:lpstr>'MH-60S 1PAA MIW v220921'!Print_Area</vt:lpstr>
      <vt:lpstr>'MH-60S 1PAA RFS v220921'!Print_Area</vt:lpstr>
      <vt:lpstr>'MH-60S 1PAA SUW v220921'!Print_Area</vt:lpstr>
      <vt:lpstr>'MH-60S 2PAA CLF HUM v220921'!Print_Area</vt:lpstr>
      <vt:lpstr>'MH-60S 3PAA EXP v220921'!Print_Area</vt:lpstr>
      <vt:lpstr>'MH-60S 4PAA HSC85 v220921'!Print_Area</vt:lpstr>
      <vt:lpstr>'MH-60S 4PAA RFS v220921'!Print_Area</vt:lpstr>
      <vt:lpstr>'MH-60S 5PAA CVW v220921'!Print_Area</vt:lpstr>
      <vt:lpstr>'MH-60S FRS Baseline v211105'!Print_Area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Reiter, Emily H LT COMHELSEACOMBATWINGPAC, 1310</dc:creator>
  <cp:keywords/>
  <dc:description/>
  <cp:lastModifiedBy>Mark Bodoh</cp:lastModifiedBy>
  <cp:revision/>
  <dcterms:created xsi:type="dcterms:W3CDTF">2005-07-27T17:39:45Z</dcterms:created>
  <dcterms:modified xsi:type="dcterms:W3CDTF">2022-11-02T22:50:45Z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0x010100D32739E255DB454F991EAA4288C1289A</vt:lpwstr>
  </property>
  <property fmtid="{D5CDD505-2E9C-101B-9397-08002B2CF9AE}" pid="3" name="_dlc_DocIdItemGuid">
    <vt:lpwstr>d7a51afa-f3e1-4ba3-abaa-4c7f43e75fb1</vt:lpwstr>
  </property>
  <property fmtid="{D5CDD505-2E9C-101B-9397-08002B2CF9AE}" pid="4" name="MSIP_Label_afe64f26-154f-4743-927e-a7310aa86873_Enabled">
    <vt:lpwstr>true</vt:lpwstr>
  </property>
  <property fmtid="{D5CDD505-2E9C-101B-9397-08002B2CF9AE}" pid="5" name="MSIP_Label_afe64f26-154f-4743-927e-a7310aa86873_SetDate">
    <vt:lpwstr>2022-11-02T22:50:19Z</vt:lpwstr>
  </property>
  <property fmtid="{D5CDD505-2E9C-101B-9397-08002B2CF9AE}" pid="6" name="MSIP_Label_afe64f26-154f-4743-927e-a7310aa86873_Method">
    <vt:lpwstr>Privileged</vt:lpwstr>
  </property>
  <property fmtid="{D5CDD505-2E9C-101B-9397-08002B2CF9AE}" pid="7" name="MSIP_Label_afe64f26-154f-4743-927e-a7310aa86873_Name">
    <vt:lpwstr>GovernmentData</vt:lpwstr>
  </property>
  <property fmtid="{D5CDD505-2E9C-101B-9397-08002B2CF9AE}" pid="8" name="MSIP_Label_afe64f26-154f-4743-927e-a7310aa86873_SiteId">
    <vt:lpwstr>29ac9fa0-83e8-40a8-914f-a74b1c9c46d0</vt:lpwstr>
  </property>
  <property fmtid="{D5CDD505-2E9C-101B-9397-08002B2CF9AE}" pid="9" name="MSIP_Label_afe64f26-154f-4743-927e-a7310aa86873_ActionId">
    <vt:lpwstr>1e0e7a86-0bb8-48a1-a8a4-8f9ac02ef81e</vt:lpwstr>
  </property>
  <property fmtid="{D5CDD505-2E9C-101B-9397-08002B2CF9AE}" pid="10" name="MSIP_Label_afe64f26-154f-4743-927e-a7310aa86873_ContentBits">
    <vt:lpwstr>0</vt:lpwstr>
  </property>
</Properties>
</file>